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wearehivos-my.sharepoint.com/personal/ngathumbi_hivos_org/Documents/Documents/My working folder/Annual report 2025/Redacted Reports for IATI/"/>
    </mc:Choice>
  </mc:AlternateContent>
  <xr:revisionPtr revIDLastSave="0" documentId="8_{6ED59C3C-4EA8-4B9E-899C-CA8D65BEA4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Results Framework" sheetId="1" r:id="rId1"/>
    <sheet name="Sheet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xjIPnNDyErL8k3sa1l26GcNTaQyehgdvurBj8oD73qM="/>
    </ext>
  </extLst>
</workbook>
</file>

<file path=xl/calcChain.xml><?xml version="1.0" encoding="utf-8"?>
<calcChain xmlns="http://schemas.openxmlformats.org/spreadsheetml/2006/main">
  <c r="G15" i="1" l="1"/>
  <c r="H15" i="1"/>
  <c r="H96" i="1"/>
  <c r="G96" i="1"/>
  <c r="H95" i="1"/>
  <c r="G95" i="1"/>
  <c r="G94" i="1"/>
  <c r="H93" i="1"/>
  <c r="G93" i="1"/>
  <c r="G92" i="1"/>
  <c r="H91" i="1"/>
  <c r="G91" i="1"/>
  <c r="H90" i="1"/>
  <c r="G90" i="1"/>
  <c r="G89" i="1"/>
  <c r="G88" i="1"/>
  <c r="H87" i="1"/>
  <c r="G87" i="1"/>
  <c r="H86" i="1"/>
  <c r="G86" i="1"/>
  <c r="H85" i="1"/>
  <c r="G85" i="1"/>
  <c r="H80" i="1"/>
  <c r="G80" i="1"/>
  <c r="H78" i="1"/>
  <c r="G78" i="1"/>
  <c r="H77" i="1"/>
  <c r="G77" i="1"/>
  <c r="H76" i="1"/>
  <c r="G76" i="1"/>
  <c r="H75" i="1"/>
  <c r="H73" i="1"/>
  <c r="G73" i="1"/>
  <c r="H72" i="1"/>
  <c r="G72" i="1"/>
  <c r="H71" i="1"/>
  <c r="G71" i="1"/>
  <c r="H70" i="1"/>
  <c r="G70" i="1"/>
  <c r="H66" i="1"/>
  <c r="H65" i="1"/>
  <c r="G65" i="1"/>
  <c r="H63" i="1"/>
  <c r="G63" i="1"/>
  <c r="H62" i="1"/>
  <c r="G62" i="1"/>
  <c r="H61" i="1"/>
  <c r="G61" i="1"/>
  <c r="H59" i="1"/>
  <c r="G59" i="1"/>
  <c r="H57" i="1"/>
  <c r="G57" i="1"/>
  <c r="H56" i="1"/>
  <c r="G56" i="1"/>
  <c r="H52" i="1"/>
  <c r="G52" i="1"/>
  <c r="H51" i="1"/>
  <c r="G51" i="1"/>
  <c r="H48" i="1"/>
  <c r="G48" i="1"/>
  <c r="H47" i="1"/>
  <c r="G47" i="1"/>
  <c r="H46" i="1"/>
  <c r="G46" i="1"/>
  <c r="H45" i="1"/>
  <c r="G45" i="1"/>
  <c r="H44" i="1"/>
  <c r="G44" i="1"/>
  <c r="H43" i="1"/>
  <c r="G43" i="1"/>
  <c r="G42" i="1"/>
  <c r="E42" i="1"/>
  <c r="H41" i="1"/>
  <c r="G41" i="1"/>
  <c r="H40" i="1"/>
  <c r="G40" i="1"/>
  <c r="H39" i="1"/>
  <c r="G39" i="1"/>
  <c r="H38" i="1"/>
  <c r="G38" i="1"/>
  <c r="H37" i="1"/>
  <c r="G37" i="1"/>
  <c r="H36" i="1"/>
  <c r="G36" i="1"/>
  <c r="G35" i="1"/>
  <c r="E35" i="1"/>
  <c r="H34" i="1"/>
  <c r="G34" i="1"/>
  <c r="H33" i="1"/>
  <c r="G33" i="1"/>
  <c r="H32" i="1"/>
  <c r="G32" i="1"/>
  <c r="H31" i="1"/>
  <c r="G31" i="1"/>
  <c r="G30" i="1"/>
  <c r="E30" i="1"/>
  <c r="H29" i="1"/>
  <c r="G29" i="1"/>
  <c r="H28" i="1"/>
  <c r="G28" i="1"/>
  <c r="H27" i="1"/>
  <c r="G27" i="1"/>
  <c r="H26" i="1"/>
  <c r="G26" i="1"/>
  <c r="H25" i="1"/>
  <c r="G25" i="1"/>
  <c r="H24" i="1"/>
  <c r="G24" i="1"/>
  <c r="E24" i="1"/>
  <c r="H23" i="1"/>
  <c r="G23" i="1"/>
  <c r="H22" i="1"/>
  <c r="G22" i="1"/>
  <c r="H21" i="1"/>
  <c r="G21" i="1"/>
  <c r="H20" i="1"/>
  <c r="G20" i="1"/>
  <c r="H19" i="1"/>
  <c r="G19" i="1"/>
  <c r="G18" i="1"/>
  <c r="E18" i="1"/>
  <c r="H17" i="1"/>
  <c r="G17" i="1"/>
  <c r="H16" i="1"/>
  <c r="G16" i="1"/>
  <c r="H14" i="1"/>
  <c r="G14" i="1"/>
  <c r="G13" i="1"/>
  <c r="E13" i="1"/>
  <c r="H12" i="1"/>
  <c r="G12" i="1"/>
  <c r="H11" i="1"/>
  <c r="G11" i="1"/>
  <c r="H10" i="1"/>
  <c r="G10" i="1"/>
  <c r="H9" i="1"/>
  <c r="G9" i="1"/>
  <c r="H8" i="1"/>
  <c r="G8" i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1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ID#AAAB1_CDc6A
Caili F    (2026-03-17 18:35:20)
We reported healthcare workers through our HSMA work - is that not included here?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5hMim42+X6WyxJnP8JCTRDg2tQ=="/>
    </ext>
  </extLst>
</comments>
</file>

<file path=xl/sharedStrings.xml><?xml version="1.0" encoding="utf-8"?>
<sst xmlns="http://schemas.openxmlformats.org/spreadsheetml/2006/main" count="321" uniqueCount="215">
  <si>
    <t>2025 Costed Workplan</t>
  </si>
  <si>
    <t>Outcomes, intervention strategies and main activities</t>
  </si>
  <si>
    <t xml:space="preserve">Expected output </t>
  </si>
  <si>
    <t>Org Responsible</t>
  </si>
  <si>
    <t>Spending 2025 All Consortium Members</t>
  </si>
  <si>
    <t>Unit of measure</t>
  </si>
  <si>
    <t>AFRICA</t>
  </si>
  <si>
    <t>MENA</t>
  </si>
  <si>
    <t>LATAM</t>
  </si>
  <si>
    <t>T: Targets | A: Achievement</t>
  </si>
  <si>
    <t>Overall Target</t>
  </si>
  <si>
    <t>Overall Achievement</t>
  </si>
  <si>
    <t>UG</t>
  </si>
  <si>
    <t>KE</t>
  </si>
  <si>
    <t>NG</t>
  </si>
  <si>
    <t>NE</t>
  </si>
  <si>
    <t>MZ</t>
  </si>
  <si>
    <t>LB</t>
  </si>
  <si>
    <t>JO</t>
  </si>
  <si>
    <t>GT</t>
  </si>
  <si>
    <t>HN</t>
  </si>
  <si>
    <t>Intermediate outcome 1: Strengthened CSOs are inclusive of or led by young women from four rights holder groups, and work together in a CoA to defend and promote their SRH-R.</t>
  </si>
  <si>
    <t>Regranting</t>
  </si>
  <si>
    <t>T</t>
  </si>
  <si>
    <t>A</t>
  </si>
  <si>
    <t>1.1. Setting up and realising the smooth and inspirational functioning of the CoA</t>
  </si>
  <si>
    <t>1.1.1. In nine countries, local organizations have developed individual and/or joint project proposals of good quality.</t>
  </si>
  <si>
    <t xml:space="preserve"># and quality of organizational level and joint plans. </t>
  </si>
  <si>
    <t xml:space="preserve">Hivos </t>
  </si>
  <si>
    <t>Plans</t>
  </si>
  <si>
    <t>1.1.2 In nine countries, participatory assessment panels or other participatory regranting mechanisms are operational.</t>
  </si>
  <si>
    <t># of participatory assessment panels or other participatory regranting mechanisms</t>
  </si>
  <si>
    <t>Panels</t>
  </si>
  <si>
    <t>1.1.3. Making an accessible overview at country level of capacity strengthening needs and capacity strengthening offers, of local organizations and consortium members.</t>
  </si>
  <si>
    <t>- Overview of capacity strengthening needs and offers per country available.</t>
  </si>
  <si>
    <t>Capacity assessment</t>
  </si>
  <si>
    <t>1.1.5. Trainings and (linking and learning) workshops for CoA facilitators realized, coaching and support structures in place</t>
  </si>
  <si>
    <t xml:space="preserve"># CoA facilitators trained </t>
  </si>
  <si>
    <t>All</t>
  </si>
  <si>
    <t>People</t>
  </si>
  <si>
    <t># facilitators confident and able to facilitate, support and coordinate CoA meetings</t>
  </si>
  <si>
    <t>Outcomes</t>
  </si>
  <si>
    <t xml:space="preserve">1.2 Psychosocial wellbeing and leadership development </t>
  </si>
  <si>
    <t> </t>
  </si>
  <si>
    <t>1.2.1. COA facilitators engage in leadership development and coaching trajectory</t>
  </si>
  <si>
    <t># CoA facilitators engaged in trajectory</t>
  </si>
  <si>
    <t>RD</t>
  </si>
  <si>
    <t>1.2.3. Support to COA Facilitators</t>
  </si>
  <si>
    <t>CoAFs supported to fulfill their role</t>
  </si>
  <si>
    <t>1.2.4. Young women rights holders increasingly take up leadership roles in their organizations, in networks and other joint spaces, and in preparations of (advocacy) events.</t>
  </si>
  <si>
    <t># young women rights holders who have a leading role in their organizations, in networks and other joint spaces, and in advocacy events.</t>
  </si>
  <si>
    <t>1.3 Knowledge, capacities, skills, tools and stronger networks for SRH-R advocacy.</t>
  </si>
  <si>
    <t>1.3.3. Resource development (online and offline)</t>
  </si>
  <si>
    <t>- Resource developed to support capacity strengthening of COAs</t>
  </si>
  <si>
    <t>RD/Saatch</t>
  </si>
  <si>
    <t xml:space="preserve">Resources </t>
  </si>
  <si>
    <t>1.3.4. Work with COA and rights holders to develop key advocacy and campaign messages</t>
  </si>
  <si>
    <t># of messages developed</t>
  </si>
  <si>
    <t>Saatchi</t>
  </si>
  <si>
    <t xml:space="preserve">Messages </t>
  </si>
  <si>
    <t>1.3.5 Training on oposition monitoring and mitigation during in country training</t>
  </si>
  <si>
    <t># of women rights holders trained</t>
  </si>
  <si>
    <t xml:space="preserve">Femnet </t>
  </si>
  <si>
    <t>1.3.7. Train young women rights holders and their organizations on national, regional, and international level SRH-R policies and laws, and know to use tools and methodologies to influence these.</t>
  </si>
  <si>
    <t># young women rights holders and their organizations that have been trained.</t>
  </si>
  <si>
    <t>COA organizations</t>
  </si>
  <si>
    <t>1.4 Organisational strengthening</t>
  </si>
  <si>
    <t xml:space="preserve">1.4.1. M&amp;E refresher training on Outcome harvesting </t>
  </si>
  <si>
    <t># of persons trained on Outcome Harvesting</t>
  </si>
  <si>
    <t>people</t>
  </si>
  <si>
    <t xml:space="preserve">1.4.2. Financial independence and resilience training </t>
  </si>
  <si>
    <t># /%organizations have increased financial capacities</t>
  </si>
  <si>
    <t>Hivos</t>
  </si>
  <si>
    <t>organizations</t>
  </si>
  <si>
    <t xml:space="preserve">1.4.4. In nine countries, organizations have stronger organizational structures (for example financial-administrative and / or decision-making structures and / or PMEL systems) </t>
  </si>
  <si>
    <t># organizations engaged in organizational capacity strengthening activities.</t>
  </si>
  <si>
    <t># changes in organizational structures.</t>
  </si>
  <si>
    <t xml:space="preserve">Changes </t>
  </si>
  <si>
    <t>Feedback of organizations.</t>
  </si>
  <si>
    <t>1.5 Data and research</t>
  </si>
  <si>
    <t xml:space="preserve">1.5.1 Research into history and online publication (Women's Achievement Timeline) 'live' and updated  current SRH-R movement and leaders </t>
  </si>
  <si>
    <t>- Research realized and online publication 'live' and updated</t>
  </si>
  <si>
    <t>Pubs</t>
  </si>
  <si>
    <t>1.5.2. Longitudinal studies on the COAs kick off</t>
  </si>
  <si>
    <t xml:space="preserve"># Countries participating in Local ownership longitudinal survey </t>
  </si>
  <si>
    <t xml:space="preserve">Studies </t>
  </si>
  <si>
    <t>1.5.3 Rights holders and their organizations engage in training on research and data collection, and are able use this in their advocacy.</t>
  </si>
  <si>
    <t># trainings in doing research, gathering data or using this information for SRH-R advocacy.</t>
  </si>
  <si>
    <t xml:space="preserve">Trainings </t>
  </si>
  <si>
    <t># of participants in training disaggregated by rights holder group, gender and age</t>
  </si>
  <si>
    <t>1.6 Safety and security, risk and conflict</t>
  </si>
  <si>
    <t xml:space="preserve">1.6.1. Developing and agreeing on safety and security procedures, including a monitoring and reporting system, mitigation measures and crisis protocols </t>
  </si>
  <si>
    <r>
      <rPr>
        <b/>
        <sz val="8"/>
        <color theme="1"/>
        <rFont val="Avenir Next LT Pro"/>
      </rPr>
      <t>Updated - Revised</t>
    </r>
    <r>
      <rPr>
        <sz val="8"/>
        <color theme="1"/>
        <rFont val="Avenir Next LT Pro"/>
      </rPr>
      <t xml:space="preserve"> Overarching safety and security procedures, including a monitoring system, mitigation measures, and crisis protocols in place and implemented.</t>
    </r>
  </si>
  <si>
    <t>Protocols</t>
  </si>
  <si>
    <t>1.6.2. Space to develop and share safety and security mechanisms to mitigate negative backlash</t>
  </si>
  <si>
    <t xml:space="preserve">- Participants aware of safety and security mechanisms and able to use mechanisms on the local level. </t>
  </si>
  <si>
    <t xml:space="preserve">1.6.3. Fine-tune/ updating of safety and security procedures at the national level, including a monitoring system, mitigation measures, and crisis protocols.  </t>
  </si>
  <si>
    <t xml:space="preserve"># Safety and security procedures operational at the national level, including a monitoring system, mitigation measures and crisis protocols.  </t>
  </si>
  <si>
    <t>1.6.4. Safety and security focal persons are trained and coached</t>
  </si>
  <si>
    <t xml:space="preserve"># of trainings and coaching sessions for HO and COAs S&amp;S focal persons </t>
  </si>
  <si>
    <t>1.6.5. Developing and agreeing on overarching risk- and conflict-analysis, monitoring and mitigation procedures</t>
  </si>
  <si>
    <t>- Overarching risk- and conflict analysis, monitoring and mitigation procedures in place and implemented.</t>
  </si>
  <si>
    <t>Hivos/All</t>
  </si>
  <si>
    <t>Protocol</t>
  </si>
  <si>
    <t xml:space="preserve">1.6.6. Fine-tune/updating  risk- and conflict analysis, monitoring and mitigation procedures at the national level. </t>
  </si>
  <si>
    <t xml:space="preserve"># Risk- and conflict analysis, monitoring and mitigation procedures in place and implemented. </t>
  </si>
  <si>
    <t xml:space="preserve">All/hivos </t>
  </si>
  <si>
    <t>1.7 Linking and learning</t>
  </si>
  <si>
    <t>1.7.1. Realizing 'Open' CoA sessions to stimulate cross-over and joint collaborations</t>
  </si>
  <si>
    <t># and content of 'Open' CoA sessions</t>
  </si>
  <si>
    <t>HO</t>
  </si>
  <si>
    <t>Sessions</t>
  </si>
  <si>
    <r>
      <rPr>
        <sz val="8"/>
        <color theme="1"/>
        <rFont val="Avenir"/>
      </rPr>
      <t xml:space="preserve"># of joint initiatives with organizations or actors not funded by </t>
    </r>
    <r>
      <rPr>
        <i/>
        <sz val="8"/>
        <color theme="1"/>
        <rFont val="Avenir Next LT Pro"/>
      </rPr>
      <t>We Lead</t>
    </r>
  </si>
  <si>
    <t>1.7.3. Introducing and linking local organizations to RDs Youth Collective Platform</t>
  </si>
  <si>
    <t>- Local organizations introduced and linked to Youth Collective Platform</t>
  </si>
  <si>
    <t>Organizations</t>
  </si>
  <si>
    <t>1.7.4. Innovative crossover initiatives on SRH-R advocacy developed and implemented.</t>
  </si>
  <si>
    <t># of young women rights holder organizations, outside actors, ‘unusual’ and potential allies participating.</t>
  </si>
  <si>
    <t># of innovative, cross-over initiatives on SRH-</t>
  </si>
  <si>
    <t>Event</t>
  </si>
  <si>
    <t>SRHR advocacy developed and implemented.</t>
  </si>
  <si>
    <t>Strategies</t>
  </si>
  <si>
    <t>Quality of collaborations</t>
  </si>
  <si>
    <t>Feedback of participants.</t>
  </si>
  <si>
    <t>1.7.5. Internal learning and feedback sessions within the CoA, to share and discuss project plans, results and bottlenecks.</t>
  </si>
  <si>
    <t># of COA-sessions in which plans and results and bottlenecks are shared and discussed.</t>
  </si>
  <si>
    <t xml:space="preserve">Sessions </t>
  </si>
  <si>
    <t>Global linking and learning forum held</t>
  </si>
  <si>
    <t>Outcomes/
People</t>
  </si>
  <si>
    <t>Intermediate outcome 2: The general public increasingly acknowledges and supports young women’s SRHR</t>
  </si>
  <si>
    <t>2.1 Safe space dialogues to engage a growing number of supportive allies for rightsholders' SRH-R</t>
  </si>
  <si>
    <t>2.1.3 Create an online platform on which organizations can share information</t>
  </si>
  <si>
    <t># of articles on SRH-R of rights holders</t>
  </si>
  <si>
    <t>ALL</t>
  </si>
  <si>
    <t xml:space="preserve"> </t>
  </si>
  <si>
    <t>Articles</t>
  </si>
  <si>
    <t>2.1.5 Rights holders engage in dialogue with their direct circles, influencers and societal leaders.</t>
  </si>
  <si>
    <t># of dialogues and influencing initiatives by rights holders and their organizations</t>
  </si>
  <si>
    <t xml:space="preserve">Dialogues </t>
  </si>
  <si>
    <t>2.2 Developing communication and campaigning skills of rightholder groups and CSOs</t>
  </si>
  <si>
    <t>2.2.1.  Developing communication capacity of the rights holders and their organizations</t>
  </si>
  <si>
    <t># of workshops conducted</t>
  </si>
  <si>
    <t xml:space="preserve">Hivos/Saatchi/Akahata </t>
  </si>
  <si>
    <t>2.3 Designing and implementing campaigns</t>
  </si>
  <si>
    <t>2.3.1. Amplifying rights holders voices through various communication platforms</t>
  </si>
  <si>
    <t># of publications</t>
  </si>
  <si>
    <t>Hivos/RD</t>
  </si>
  <si>
    <t>2.3.2 Rights holders have tools and strategies to implement activities to influence public opinion on SRH-R</t>
  </si>
  <si>
    <t># of trainings and coaching-sessions with rights holders</t>
  </si>
  <si>
    <t>Hivos/Saatchi/Marsa</t>
  </si>
  <si>
    <t xml:space="preserve">Sessions  </t>
  </si>
  <si>
    <t>2.3.3 Rights holders undertake activities to influence public opinion on SRH-R issues</t>
  </si>
  <si>
    <t># of influencing initiatives by rights holders and their organizations</t>
  </si>
  <si>
    <t xml:space="preserve">Initiatives </t>
  </si>
  <si>
    <t>2.4 Engaging media</t>
  </si>
  <si>
    <t>2.4.1. Reaching out to media; informing them about rights holders’ SRH-R, and connecting to relevant groups and/or events.</t>
  </si>
  <si>
    <t>Hivos/</t>
  </si>
  <si>
    <t>2.4.2 Positive messages on rights holders’ SRH-R on (social) media</t>
  </si>
  <si>
    <t>proportion of positive messages on rights holders’ SRH-R in (social) media</t>
  </si>
  <si>
    <t>Intermediate outcome 3: Health-service providers are more aware of the SRH-R needs and situation of rightsholder groups, and increasingly provide accessible, comprehensive, high-quality, inclusive and respectful SRH-R information and services.</t>
  </si>
  <si>
    <t>3.1 Advocacy, dialogue and training with health service staff</t>
  </si>
  <si>
    <t>3.1.1. Train staff from the Ministry of Health on inclusive SRH-R</t>
  </si>
  <si>
    <t>- Staff of Ministry of Health trains healthcare workers on inclusive SRH-R</t>
  </si>
  <si>
    <t>COAs/
Marsa</t>
  </si>
  <si>
    <t xml:space="preserve">People  </t>
  </si>
  <si>
    <t>3.1.2. Establishment of national health advocacy champions forum</t>
  </si>
  <si>
    <t># of healthcare workers with strengthened capacity</t>
  </si>
  <si>
    <t xml:space="preserve">People </t>
  </si>
  <si>
    <t xml:space="preserve">3.1.3 Rights holders have tools, capacities and skills to engage in dialogue with, create awareness, and train health service providers in issues related to their SRH-R. </t>
  </si>
  <si>
    <t>Hivos/
Marsa</t>
  </si>
  <si>
    <t># feedback of rights holders</t>
  </si>
  <si>
    <t xml:space="preserve">Outcomes </t>
  </si>
  <si>
    <t>3.2 Monitoring and research of health service provision</t>
  </si>
  <si>
    <t>Rightsholders and their organisations -with the support of the consortium partners - implement activities to influence health service providers.</t>
  </si>
  <si>
    <t>Level of CoA appreciation for changes in health service provision (as expressed by award for best clinic &amp; recognition of best practices)</t>
  </si>
  <si>
    <t xml:space="preserve">PV/Hivos </t>
  </si>
  <si>
    <t>5 - 1 facility per HSMA implementing country</t>
  </si>
  <si>
    <t>3.2.2 Health workers/health facility managers attending Open CoA sessions</t>
  </si>
  <si>
    <t># health workers/health facility managers invited to and attending Open CoA sessions</t>
  </si>
  <si>
    <t xml:space="preserve">3.2.3 Research on SRH-R undertaken </t>
  </si>
  <si>
    <t># of researches on SRH-R undertaken with and by rights holders (breakdown by rights holder group)</t>
  </si>
  <si>
    <t xml:space="preserve">Researches </t>
  </si>
  <si>
    <t xml:space="preserve">Rights holders </t>
  </si>
  <si>
    <t>3.3 Lobby to improve accessibility to SRH-R information and services</t>
  </si>
  <si>
    <t>3.3.1. Stimulate creative expressions to enhance advocacy with SRH-R providers</t>
  </si>
  <si>
    <t>Creative expression to improve SRH-R information and services.</t>
  </si>
  <si>
    <t>Intermediate outcome 4: Duty-bearers increasingly design, adopt and implement laws and policies that respect and protect the SRH-R of young women from rights holder groups.</t>
  </si>
  <si>
    <t>4.1. Local level dialogues and advocacy with duty-bearers to improve laws and policies and / or their implementation</t>
  </si>
  <si>
    <t>4.1.1. Local policy advocacy engagements</t>
  </si>
  <si>
    <t># of local advocacy document/ issues developed</t>
  </si>
  <si>
    <t xml:space="preserve">Documents </t>
  </si>
  <si>
    <t>4.1.2 Comprehensive transfer of LILO inclusion methodology to LILO facilitators within COAs</t>
  </si>
  <si>
    <t>PV</t>
  </si>
  <si>
    <t xml:space="preserve">4.1.3 Training and coaching of rights holders to strengthen lobby and advocacy capacities, skills and networks. </t>
  </si>
  <si>
    <t xml:space="preserve"># of trainings / coaching with </t>
  </si>
  <si>
    <t>Saatchi, Femnet</t>
  </si>
  <si>
    <t>Session</t>
  </si>
  <si>
    <t># of participants</t>
  </si>
  <si>
    <t>4.2 National level dialogues and advocacy with duty bearers for improved laws and policies and / or their implementation</t>
  </si>
  <si>
    <t>4.2.1.  Stimulate creative expressions to enhance SRH-R advocacy to influence duty-bearers</t>
  </si>
  <si>
    <t xml:space="preserve">- Creative expression to improve SRH-R information and services. </t>
  </si>
  <si>
    <t>4.2.2.  High level policy dialogue engagements</t>
  </si>
  <si>
    <t xml:space="preserve"># of high level policy engagements </t>
  </si>
  <si>
    <t>Dialogues sessions</t>
  </si>
  <si>
    <t>4.3 Regional level dialogues and advocacy with duty bearers for improved laws and policies and / or  their implementation</t>
  </si>
  <si>
    <t xml:space="preserve">4.3.1.  Stimulate creative expressions to enhance SRH-R advocacy to influence duty-bearers </t>
  </si>
  <si>
    <t>- Creative expression to improve SRH-R information and services.</t>
  </si>
  <si>
    <r>
      <rPr>
        <sz val="8"/>
        <color rgb="FFFF0000"/>
        <rFont val="Avenir"/>
      </rPr>
      <t>4.4</t>
    </r>
    <r>
      <rPr>
        <b/>
        <sz val="8"/>
        <color rgb="FFFF0000"/>
        <rFont val="Avenir Next LT Pro"/>
      </rPr>
      <t xml:space="preserve"> </t>
    </r>
    <r>
      <rPr>
        <sz val="8"/>
        <color rgb="FFFF0000"/>
        <rFont val="Avenir Next LT Pro"/>
      </rPr>
      <t>international level dialogues and advocacy with duty bearers for improved laws and policies and / or  their implementation</t>
    </r>
  </si>
  <si>
    <t xml:space="preserve">4.4.1. Participation in global events to follow up on international commitments (CSW, CPD, among others) </t>
  </si>
  <si>
    <t># of recommendations of RH included in policy documents</t>
  </si>
  <si>
    <t xml:space="preserve">Recommendations </t>
  </si>
  <si>
    <t xml:space="preserve">1.2.2. Outreach, engagement and selection  process for LILO facilitators </t>
  </si>
  <si>
    <t># of people trained on LILO methodologies</t>
  </si>
  <si>
    <t xml:space="preserve"># /% of rights holders using the available data to improve their access to and the quality of SRH-R information and services </t>
  </si>
  <si>
    <t># of EPU recommendations on SRHR “aceptados por el estado de Honduras"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</si>
</sst>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_-;\-[$€-2]\ * #,##0_-;_-[$€-2]\ * &quot;-&quot;??_-;_-@"/>
  </numFmts>
  <fonts count="27">
    <font>
      <sz val="11"/>
      <color theme="1"/>
      <name val="Calibri"/>
      <scheme val="minor"/>
    </font>
    <font>
      <sz val="8"/>
      <color theme="1"/>
      <name val="Avenir"/>
    </font>
    <font>
      <b/>
      <sz val="8"/>
      <color theme="1"/>
      <name val="Avenir"/>
    </font>
    <font>
      <sz val="8"/>
      <color rgb="FFFF0000"/>
      <name val="Avenir"/>
    </font>
    <font>
      <sz val="11"/>
      <name val="Calibri"/>
    </font>
    <font>
      <b/>
      <sz val="8"/>
      <color theme="0"/>
      <name val="Avenir"/>
    </font>
    <font>
      <b/>
      <sz val="8"/>
      <color rgb="FFFF0000"/>
      <name val="Avenir"/>
    </font>
    <font>
      <b/>
      <sz val="8"/>
      <color rgb="FFC00000"/>
      <name val="Avenir"/>
    </font>
    <font>
      <sz val="8"/>
      <color rgb="FFFFFFFF"/>
      <name val="Avenir"/>
    </font>
    <font>
      <sz val="8"/>
      <color rgb="FF0070C0"/>
      <name val="Avenir"/>
    </font>
    <font>
      <i/>
      <sz val="8"/>
      <color theme="1"/>
      <name val="Avenir"/>
    </font>
    <font>
      <i/>
      <sz val="8"/>
      <color rgb="FF000000"/>
      <name val="Avenir"/>
    </font>
    <font>
      <strike/>
      <sz val="8"/>
      <color rgb="FFFF0000"/>
      <name val="Avenir"/>
    </font>
    <font>
      <b/>
      <strike/>
      <sz val="8"/>
      <color theme="1"/>
      <name val="Avenir"/>
    </font>
    <font>
      <strike/>
      <sz val="8"/>
      <color theme="1"/>
      <name val="Avenir"/>
    </font>
    <font>
      <b/>
      <i/>
      <sz val="8"/>
      <color rgb="FF0070C0"/>
      <name val="Avenir"/>
    </font>
    <font>
      <sz val="11"/>
      <color theme="1"/>
      <name val="Calibri"/>
    </font>
    <font>
      <b/>
      <sz val="8"/>
      <color rgb="FFFFFFFF"/>
      <name val="Avenir"/>
    </font>
    <font>
      <b/>
      <sz val="8"/>
      <color theme="1"/>
      <name val="Avenir Next LT Pro"/>
    </font>
    <font>
      <sz val="8"/>
      <color theme="1"/>
      <name val="Avenir Next LT Pro"/>
    </font>
    <font>
      <i/>
      <sz val="8"/>
      <color theme="1"/>
      <name val="Avenir Next LT Pro"/>
    </font>
    <font>
      <b/>
      <sz val="8"/>
      <color rgb="FFFF0000"/>
      <name val="Avenir Next LT Pro"/>
    </font>
    <font>
      <sz val="8"/>
      <color rgb="FFFF0000"/>
      <name val="Avenir Next LT Pro"/>
    </font>
    <font>
      <sz val="8"/>
      <name val="Avenir"/>
    </font>
    <font>
      <b/>
      <sz val="8"/>
      <name val="Avenir"/>
    </font>
    <font>
      <i/>
      <sz val="8"/>
      <name val="Aveni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dotted">
        <color rgb="FF548DD4"/>
      </left>
      <right/>
      <top style="dotted">
        <color rgb="FF548DD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dotted">
        <color rgb="FF548DD4"/>
      </right>
      <top/>
      <bottom/>
      <diagonal/>
    </border>
    <border>
      <left/>
      <right style="dotted">
        <color rgb="FF548DD4"/>
      </right>
      <top/>
      <bottom/>
      <diagonal/>
    </border>
    <border>
      <left style="dotted">
        <color rgb="FF548DD4"/>
      </left>
      <right style="dotted">
        <color rgb="FF548DD4"/>
      </right>
      <top style="dotted">
        <color rgb="FF548DD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3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3" fontId="7" fillId="5" borderId="15" xfId="0" applyNumberFormat="1" applyFont="1" applyFill="1" applyBorder="1" applyAlignment="1">
      <alignment horizontal="right" vertical="top" wrapText="1"/>
    </xf>
    <xf numFmtId="0" fontId="7" fillId="5" borderId="16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top" wrapText="1"/>
    </xf>
    <xf numFmtId="164" fontId="1" fillId="3" borderId="21" xfId="0" applyNumberFormat="1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vertical="top"/>
    </xf>
    <xf numFmtId="0" fontId="9" fillId="2" borderId="16" xfId="0" applyFont="1" applyFill="1" applyBorder="1" applyAlignment="1">
      <alignment vertical="top"/>
    </xf>
    <xf numFmtId="0" fontId="9" fillId="5" borderId="16" xfId="0" applyFont="1" applyFill="1" applyBorder="1" applyAlignment="1">
      <alignment vertical="top"/>
    </xf>
    <xf numFmtId="0" fontId="1" fillId="3" borderId="21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vertical="top" wrapText="1"/>
    </xf>
    <xf numFmtId="0" fontId="10" fillId="5" borderId="16" xfId="0" applyFont="1" applyFill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1" fillId="6" borderId="16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3" fillId="5" borderId="15" xfId="0" applyFont="1" applyFill="1" applyBorder="1" applyAlignment="1">
      <alignment vertical="top" wrapText="1"/>
    </xf>
    <xf numFmtId="0" fontId="11" fillId="6" borderId="22" xfId="0" applyFont="1" applyFill="1" applyBorder="1" applyAlignment="1">
      <alignment wrapText="1"/>
    </xf>
    <xf numFmtId="0" fontId="14" fillId="3" borderId="1" xfId="0" applyFont="1" applyFill="1" applyBorder="1"/>
    <xf numFmtId="3" fontId="2" fillId="5" borderId="15" xfId="0" applyNumberFormat="1" applyFont="1" applyFill="1" applyBorder="1" applyAlignment="1">
      <alignment vertical="top" wrapText="1"/>
    </xf>
    <xf numFmtId="3" fontId="10" fillId="3" borderId="16" xfId="0" applyNumberFormat="1" applyFont="1" applyFill="1" applyBorder="1" applyAlignment="1">
      <alignment vertical="top" wrapText="1"/>
    </xf>
    <xf numFmtId="3" fontId="10" fillId="5" borderId="16" xfId="0" applyNumberFormat="1" applyFont="1" applyFill="1" applyBorder="1" applyAlignment="1">
      <alignment horizontal="right" vertical="top" wrapText="1"/>
    </xf>
    <xf numFmtId="3" fontId="10" fillId="0" borderId="16" xfId="0" applyNumberFormat="1" applyFont="1" applyBorder="1" applyAlignment="1">
      <alignment horizontal="right" vertical="top" wrapText="1"/>
    </xf>
    <xf numFmtId="3" fontId="10" fillId="3" borderId="16" xfId="0" applyNumberFormat="1" applyFont="1" applyFill="1" applyBorder="1" applyAlignment="1">
      <alignment horizontal="right" vertical="top" wrapText="1"/>
    </xf>
    <xf numFmtId="0" fontId="10" fillId="3" borderId="16" xfId="0" applyFont="1" applyFill="1" applyBorder="1" applyAlignment="1">
      <alignment horizontal="right" vertical="top" wrapText="1"/>
    </xf>
    <xf numFmtId="0" fontId="10" fillId="5" borderId="16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3" fontId="15" fillId="5" borderId="16" xfId="0" applyNumberFormat="1" applyFont="1" applyFill="1" applyBorder="1" applyAlignment="1">
      <alignment horizontal="right" vertical="top" wrapText="1"/>
    </xf>
    <xf numFmtId="3" fontId="15" fillId="0" borderId="16" xfId="0" applyNumberFormat="1" applyFont="1" applyBorder="1" applyAlignment="1">
      <alignment horizontal="right" vertical="top" wrapText="1"/>
    </xf>
    <xf numFmtId="3" fontId="15" fillId="3" borderId="16" xfId="0" applyNumberFormat="1" applyFont="1" applyFill="1" applyBorder="1" applyAlignment="1">
      <alignment horizontal="right" vertical="top" wrapText="1"/>
    </xf>
    <xf numFmtId="0" fontId="15" fillId="3" borderId="16" xfId="0" applyFont="1" applyFill="1" applyBorder="1" applyAlignment="1">
      <alignment horizontal="right" vertical="top" wrapText="1"/>
    </xf>
    <xf numFmtId="0" fontId="15" fillId="5" borderId="16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center" wrapText="1"/>
    </xf>
    <xf numFmtId="0" fontId="15" fillId="6" borderId="22" xfId="0" applyFont="1" applyFill="1" applyBorder="1" applyAlignment="1">
      <alignment wrapText="1"/>
    </xf>
    <xf numFmtId="0" fontId="11" fillId="6" borderId="22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/>
    </xf>
    <xf numFmtId="0" fontId="10" fillId="3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right" vertical="top" wrapText="1"/>
    </xf>
    <xf numFmtId="0" fontId="10" fillId="0" borderId="24" xfId="0" applyFont="1" applyBorder="1" applyAlignment="1">
      <alignment horizontal="right" vertical="top" wrapText="1"/>
    </xf>
    <xf numFmtId="0" fontId="10" fillId="3" borderId="23" xfId="0" applyFont="1" applyFill="1" applyBorder="1" applyAlignment="1">
      <alignment horizontal="right" vertical="top" wrapText="1"/>
    </xf>
    <xf numFmtId="0" fontId="11" fillId="6" borderId="25" xfId="0" applyFont="1" applyFill="1" applyBorder="1" applyAlignment="1">
      <alignment wrapText="1"/>
    </xf>
    <xf numFmtId="0" fontId="10" fillId="3" borderId="21" xfId="0" applyFont="1" applyFill="1" applyBorder="1" applyAlignment="1">
      <alignment vertical="top" wrapText="1"/>
    </xf>
    <xf numFmtId="0" fontId="10" fillId="5" borderId="21" xfId="0" applyFont="1" applyFill="1" applyBorder="1" applyAlignment="1">
      <alignment horizontal="right" vertical="top" wrapText="1"/>
    </xf>
    <xf numFmtId="0" fontId="10" fillId="0" borderId="21" xfId="0" applyFont="1" applyBorder="1" applyAlignment="1">
      <alignment horizontal="right" vertical="top" wrapText="1"/>
    </xf>
    <xf numFmtId="0" fontId="10" fillId="3" borderId="21" xfId="0" applyFont="1" applyFill="1" applyBorder="1" applyAlignment="1">
      <alignment horizontal="right" vertical="top" wrapText="1"/>
    </xf>
    <xf numFmtId="0" fontId="11" fillId="6" borderId="21" xfId="0" applyFont="1" applyFill="1" applyBorder="1" applyAlignment="1">
      <alignment wrapText="1"/>
    </xf>
    <xf numFmtId="0" fontId="16" fillId="0" borderId="21" xfId="0" applyFont="1" applyBorder="1"/>
    <xf numFmtId="0" fontId="10" fillId="3" borderId="22" xfId="0" applyFont="1" applyFill="1" applyBorder="1" applyAlignment="1">
      <alignment vertical="top" wrapText="1"/>
    </xf>
    <xf numFmtId="0" fontId="10" fillId="5" borderId="22" xfId="0" applyFont="1" applyFill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0" fontId="10" fillId="3" borderId="22" xfId="0" applyFont="1" applyFill="1" applyBorder="1" applyAlignment="1">
      <alignment horizontal="right" vertical="top" wrapText="1"/>
    </xf>
    <xf numFmtId="164" fontId="1" fillId="3" borderId="21" xfId="0" applyNumberFormat="1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vertical="top"/>
    </xf>
    <xf numFmtId="0" fontId="10" fillId="3" borderId="16" xfId="0" applyFont="1" applyFill="1" applyBorder="1" applyAlignment="1">
      <alignment vertical="top"/>
    </xf>
    <xf numFmtId="0" fontId="10" fillId="0" borderId="16" xfId="0" applyFont="1" applyBorder="1" applyAlignment="1">
      <alignment vertical="top"/>
    </xf>
    <xf numFmtId="0" fontId="11" fillId="6" borderId="16" xfId="0" applyFont="1" applyFill="1" applyBorder="1"/>
    <xf numFmtId="0" fontId="11" fillId="6" borderId="22" xfId="0" applyFont="1" applyFill="1" applyBorder="1"/>
    <xf numFmtId="0" fontId="3" fillId="3" borderId="21" xfId="0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left" vertical="top" wrapText="1"/>
    </xf>
    <xf numFmtId="164" fontId="1" fillId="0" borderId="21" xfId="0" applyNumberFormat="1" applyFont="1" applyBorder="1" applyAlignment="1">
      <alignment horizontal="left" vertical="top" wrapText="1"/>
    </xf>
    <xf numFmtId="9" fontId="2" fillId="5" borderId="15" xfId="0" applyNumberFormat="1" applyFont="1" applyFill="1" applyBorder="1" applyAlignment="1">
      <alignment vertical="top" wrapText="1"/>
    </xf>
    <xf numFmtId="9" fontId="10" fillId="3" borderId="16" xfId="0" applyNumberFormat="1" applyFont="1" applyFill="1" applyBorder="1" applyAlignment="1">
      <alignment vertical="top" wrapText="1"/>
    </xf>
    <xf numFmtId="9" fontId="10" fillId="5" borderId="16" xfId="0" applyNumberFormat="1" applyFont="1" applyFill="1" applyBorder="1" applyAlignment="1">
      <alignment vertical="top"/>
    </xf>
    <xf numFmtId="9" fontId="10" fillId="0" borderId="16" xfId="0" applyNumberFormat="1" applyFont="1" applyBorder="1" applyAlignment="1">
      <alignment vertical="top"/>
    </xf>
    <xf numFmtId="9" fontId="10" fillId="3" borderId="16" xfId="0" applyNumberFormat="1" applyFont="1" applyFill="1" applyBorder="1" applyAlignment="1">
      <alignment vertical="top"/>
    </xf>
    <xf numFmtId="9" fontId="10" fillId="5" borderId="16" xfId="0" applyNumberFormat="1" applyFont="1" applyFill="1" applyBorder="1" applyAlignment="1">
      <alignment vertical="top" wrapText="1"/>
    </xf>
    <xf numFmtId="9" fontId="10" fillId="0" borderId="16" xfId="0" applyNumberFormat="1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top" wrapText="1"/>
    </xf>
    <xf numFmtId="0" fontId="3" fillId="3" borderId="21" xfId="0" applyFont="1" applyFill="1" applyBorder="1" applyAlignment="1">
      <alignment horizontal="left" vertical="center" wrapText="1"/>
    </xf>
    <xf numFmtId="3" fontId="2" fillId="5" borderId="15" xfId="0" applyNumberFormat="1" applyFont="1" applyFill="1" applyBorder="1" applyAlignment="1">
      <alignment vertical="center" wrapText="1"/>
    </xf>
    <xf numFmtId="3" fontId="15" fillId="5" borderId="16" xfId="0" applyNumberFormat="1" applyFont="1" applyFill="1" applyBorder="1" applyAlignment="1">
      <alignment horizontal="right" vertical="center" wrapText="1"/>
    </xf>
    <xf numFmtId="3" fontId="15" fillId="0" borderId="16" xfId="0" applyNumberFormat="1" applyFont="1" applyBorder="1" applyAlignment="1">
      <alignment horizontal="right" vertical="center" wrapText="1"/>
    </xf>
    <xf numFmtId="3" fontId="15" fillId="3" borderId="16" xfId="0" applyNumberFormat="1" applyFont="1" applyFill="1" applyBorder="1" applyAlignment="1">
      <alignment horizontal="right" vertical="center" wrapText="1"/>
    </xf>
    <xf numFmtId="0" fontId="15" fillId="3" borderId="16" xfId="0" applyFont="1" applyFill="1" applyBorder="1" applyAlignment="1">
      <alignment horizontal="right" vertical="center" wrapText="1"/>
    </xf>
    <xf numFmtId="0" fontId="15" fillId="5" borderId="1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9" fillId="2" borderId="1" xfId="0" applyFont="1" applyFill="1" applyBorder="1"/>
    <xf numFmtId="9" fontId="1" fillId="3" borderId="1" xfId="0" applyNumberFormat="1" applyFont="1" applyFill="1" applyBorder="1"/>
    <xf numFmtId="0" fontId="1" fillId="2" borderId="36" xfId="0" applyFont="1" applyFill="1" applyBorder="1" applyAlignment="1">
      <alignment horizontal="left"/>
    </xf>
    <xf numFmtId="0" fontId="10" fillId="0" borderId="16" xfId="0" applyFont="1" applyFill="1" applyBorder="1" applyAlignment="1">
      <alignment vertical="top" wrapText="1"/>
    </xf>
    <xf numFmtId="1" fontId="10" fillId="0" borderId="16" xfId="0" applyNumberFormat="1" applyFont="1" applyBorder="1" applyAlignment="1">
      <alignment vertical="top" wrapText="1"/>
    </xf>
    <xf numFmtId="1" fontId="10" fillId="3" borderId="16" xfId="0" applyNumberFormat="1" applyFont="1" applyFill="1" applyBorder="1" applyAlignment="1">
      <alignment vertical="top" wrapText="1"/>
    </xf>
    <xf numFmtId="0" fontId="23" fillId="3" borderId="21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vertical="center" wrapText="1"/>
    </xf>
    <xf numFmtId="164" fontId="23" fillId="3" borderId="21" xfId="0" applyNumberFormat="1" applyFont="1" applyFill="1" applyBorder="1" applyAlignment="1">
      <alignment horizontal="left" vertical="top" wrapText="1"/>
    </xf>
    <xf numFmtId="0" fontId="24" fillId="5" borderId="15" xfId="0" applyFont="1" applyFill="1" applyBorder="1" applyAlignment="1">
      <alignment vertical="top" wrapText="1"/>
    </xf>
    <xf numFmtId="0" fontId="25" fillId="3" borderId="16" xfId="0" applyFont="1" applyFill="1" applyBorder="1" applyAlignment="1">
      <alignment vertical="top" wrapText="1"/>
    </xf>
    <xf numFmtId="0" fontId="25" fillId="5" borderId="16" xfId="0" applyFont="1" applyFill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6" borderId="29" xfId="0" applyFont="1" applyFill="1" applyBorder="1" applyAlignment="1">
      <alignment wrapText="1"/>
    </xf>
    <xf numFmtId="0" fontId="23" fillId="3" borderId="27" xfId="0" applyFont="1" applyFill="1" applyBorder="1"/>
    <xf numFmtId="0" fontId="26" fillId="0" borderId="0" xfId="0" applyFont="1"/>
    <xf numFmtId="0" fontId="3" fillId="3" borderId="19" xfId="0" applyFont="1" applyFill="1" applyBorder="1" applyAlignment="1">
      <alignment horizontal="left" vertical="center" wrapText="1"/>
    </xf>
    <xf numFmtId="0" fontId="4" fillId="0" borderId="20" xfId="0" applyFont="1" applyBorder="1"/>
    <xf numFmtId="0" fontId="2" fillId="5" borderId="9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0" xfId="0" applyFont="1" applyBorder="1"/>
    <xf numFmtId="0" fontId="2" fillId="5" borderId="9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top"/>
    </xf>
    <xf numFmtId="0" fontId="6" fillId="3" borderId="17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18" xfId="0" applyFont="1" applyBorder="1"/>
    <xf numFmtId="0" fontId="1" fillId="5" borderId="30" xfId="0" applyFont="1" applyFill="1" applyBorder="1" applyAlignment="1">
      <alignment vertical="top"/>
    </xf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6" fillId="3" borderId="1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4" fillId="0" borderId="14" xfId="0" applyFont="1" applyBorder="1"/>
    <xf numFmtId="0" fontId="5" fillId="4" borderId="8" xfId="0" applyFont="1" applyFill="1" applyBorder="1" applyAlignment="1">
      <alignment horizontal="center" vertical="top" wrapText="1"/>
    </xf>
    <xf numFmtId="0" fontId="4" fillId="0" borderId="13" xfId="0" applyFont="1" applyBorder="1"/>
    <xf numFmtId="0" fontId="3" fillId="3" borderId="19" xfId="0" applyFont="1" applyFill="1" applyBorder="1" applyAlignment="1">
      <alignment horizontal="left" vertical="top" wrapText="1"/>
    </xf>
    <xf numFmtId="164" fontId="1" fillId="3" borderId="8" xfId="0" applyNumberFormat="1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right" vertical="top" wrapText="1"/>
    </xf>
    <xf numFmtId="0" fontId="4" fillId="0" borderId="27" xfId="0" applyFont="1" applyBorder="1"/>
    <xf numFmtId="0" fontId="4" fillId="0" borderId="28" xfId="0" applyFont="1" applyBorder="1"/>
    <xf numFmtId="0" fontId="4" fillId="0" borderId="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top" wrapText="1"/>
    </xf>
    <xf numFmtId="0" fontId="7" fillId="5" borderId="11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4" fillId="0" borderId="5" xfId="0" applyFont="1" applyBorder="1"/>
    <xf numFmtId="0" fontId="5" fillId="4" borderId="11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AS1001"/>
  <sheetViews>
    <sheetView tabSelected="1" workbookViewId="0">
      <pane ySplit="4" topLeftCell="A89" activePane="bottomLeft" state="frozen"/>
      <selection pane="bottomLeft" activeCell="C97" sqref="C97"/>
    </sheetView>
  </sheetViews>
  <sheetFormatPr defaultColWidth="14.453125" defaultRowHeight="15" customHeight="1"/>
  <cols>
    <col min="1" max="1" width="4.08984375" customWidth="1"/>
    <col min="2" max="2" width="33.90625" customWidth="1"/>
    <col min="3" max="3" width="26.08984375" customWidth="1"/>
    <col min="4" max="4" width="13.54296875" customWidth="1"/>
    <col min="5" max="5" width="13.90625" customWidth="1"/>
    <col min="6" max="6" width="14.08984375" customWidth="1"/>
    <col min="7" max="7" width="7.90625" customWidth="1"/>
    <col min="8" max="8" width="7.08984375" customWidth="1"/>
    <col min="9" max="13" width="5.453125" customWidth="1"/>
    <col min="14" max="14" width="5.81640625" customWidth="1"/>
    <col min="15" max="26" width="5.453125" customWidth="1"/>
    <col min="27" max="45" width="9" customWidth="1"/>
  </cols>
  <sheetData>
    <row r="1" spans="1:45" ht="34.5" customHeight="1">
      <c r="A1" s="1"/>
      <c r="B1" s="2" t="s">
        <v>0</v>
      </c>
      <c r="C1" s="149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50"/>
      <c r="X1" s="3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ht="14.5">
      <c r="A2" s="6"/>
      <c r="B2" s="136" t="s">
        <v>1</v>
      </c>
      <c r="C2" s="136" t="s">
        <v>2</v>
      </c>
      <c r="D2" s="136" t="s">
        <v>3</v>
      </c>
      <c r="E2" s="145" t="s">
        <v>4</v>
      </c>
      <c r="F2" s="136" t="s">
        <v>5</v>
      </c>
      <c r="G2" s="146"/>
      <c r="H2" s="121"/>
      <c r="I2" s="151" t="s">
        <v>6</v>
      </c>
      <c r="J2" s="120"/>
      <c r="K2" s="120"/>
      <c r="L2" s="120"/>
      <c r="M2" s="120"/>
      <c r="N2" s="120"/>
      <c r="O2" s="120"/>
      <c r="P2" s="120"/>
      <c r="Q2" s="120"/>
      <c r="R2" s="121"/>
      <c r="S2" s="151" t="s">
        <v>7</v>
      </c>
      <c r="T2" s="120"/>
      <c r="U2" s="120"/>
      <c r="V2" s="121"/>
      <c r="W2" s="151" t="s">
        <v>8</v>
      </c>
      <c r="X2" s="120"/>
      <c r="Y2" s="120"/>
      <c r="Z2" s="121"/>
      <c r="AA2" s="7"/>
      <c r="AB2" s="7"/>
      <c r="AC2" s="7"/>
      <c r="AD2" s="7"/>
      <c r="AE2" s="7"/>
      <c r="AF2" s="7"/>
      <c r="AG2" s="7"/>
      <c r="AH2" s="7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4.25" customHeight="1">
      <c r="A3" s="6"/>
      <c r="B3" s="137"/>
      <c r="C3" s="137"/>
      <c r="D3" s="137"/>
      <c r="E3" s="137"/>
      <c r="F3" s="137"/>
      <c r="G3" s="152"/>
      <c r="H3" s="121"/>
      <c r="I3" s="153" t="s">
        <v>9</v>
      </c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1"/>
      <c r="AA3" s="7"/>
      <c r="AB3" s="7"/>
      <c r="AC3" s="7"/>
      <c r="AD3" s="7"/>
      <c r="AE3" s="7"/>
      <c r="AF3" s="7"/>
      <c r="AG3" s="7"/>
      <c r="AH3" s="7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31.5">
      <c r="A4" s="6"/>
      <c r="B4" s="135"/>
      <c r="C4" s="135"/>
      <c r="D4" s="135"/>
      <c r="E4" s="135"/>
      <c r="F4" s="135"/>
      <c r="G4" s="8" t="s">
        <v>10</v>
      </c>
      <c r="H4" s="9" t="s">
        <v>11</v>
      </c>
      <c r="I4" s="147" t="s">
        <v>12</v>
      </c>
      <c r="J4" s="121"/>
      <c r="K4" s="147" t="s">
        <v>13</v>
      </c>
      <c r="L4" s="121"/>
      <c r="M4" s="147" t="s">
        <v>14</v>
      </c>
      <c r="N4" s="121"/>
      <c r="O4" s="147" t="s">
        <v>15</v>
      </c>
      <c r="P4" s="121"/>
      <c r="Q4" s="147" t="s">
        <v>16</v>
      </c>
      <c r="R4" s="121"/>
      <c r="S4" s="147" t="s">
        <v>17</v>
      </c>
      <c r="T4" s="121"/>
      <c r="U4" s="147" t="s">
        <v>18</v>
      </c>
      <c r="V4" s="121"/>
      <c r="W4" s="147" t="s">
        <v>19</v>
      </c>
      <c r="X4" s="121"/>
      <c r="Y4" s="148" t="s">
        <v>20</v>
      </c>
      <c r="Z4" s="121"/>
      <c r="AA4" s="7"/>
      <c r="AB4" s="7"/>
      <c r="AC4" s="7"/>
      <c r="AD4" s="7"/>
      <c r="AE4" s="7"/>
      <c r="AF4" s="7"/>
      <c r="AG4" s="7"/>
      <c r="AH4" s="7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36" customHeight="1">
      <c r="A5" s="6"/>
      <c r="B5" s="133" t="s">
        <v>21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6"/>
      <c r="AA5" s="7"/>
      <c r="AB5" s="7"/>
      <c r="AC5" s="7"/>
      <c r="AD5" s="7"/>
      <c r="AE5" s="7"/>
      <c r="AF5" s="7"/>
      <c r="AG5" s="7"/>
      <c r="AH5" s="7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14.25" customHeight="1">
      <c r="A6" s="10"/>
      <c r="B6" s="138" t="s">
        <v>22</v>
      </c>
      <c r="C6" s="118"/>
      <c r="D6" s="11"/>
      <c r="E6" s="12">
        <v>935894.21178032993</v>
      </c>
      <c r="F6" s="13"/>
      <c r="G6" s="14" t="s">
        <v>23</v>
      </c>
      <c r="H6" s="15" t="s">
        <v>24</v>
      </c>
      <c r="I6" s="16" t="s">
        <v>23</v>
      </c>
      <c r="J6" s="15" t="s">
        <v>24</v>
      </c>
      <c r="K6" s="16" t="s">
        <v>23</v>
      </c>
      <c r="L6" s="15" t="s">
        <v>24</v>
      </c>
      <c r="M6" s="16" t="s">
        <v>23</v>
      </c>
      <c r="N6" s="15" t="s">
        <v>24</v>
      </c>
      <c r="O6" s="16" t="s">
        <v>23</v>
      </c>
      <c r="P6" s="15" t="s">
        <v>24</v>
      </c>
      <c r="Q6" s="16" t="s">
        <v>23</v>
      </c>
      <c r="R6" s="15" t="s">
        <v>24</v>
      </c>
      <c r="S6" s="16" t="s">
        <v>23</v>
      </c>
      <c r="T6" s="15" t="s">
        <v>24</v>
      </c>
      <c r="U6" s="16" t="s">
        <v>23</v>
      </c>
      <c r="V6" s="15" t="s">
        <v>24</v>
      </c>
      <c r="W6" s="16" t="s">
        <v>23</v>
      </c>
      <c r="X6" s="15" t="s">
        <v>24</v>
      </c>
      <c r="Y6" s="16" t="s">
        <v>23</v>
      </c>
      <c r="Z6" s="15" t="s">
        <v>24</v>
      </c>
      <c r="AA6" s="7"/>
      <c r="AB6" s="7"/>
      <c r="AC6" s="7"/>
      <c r="AD6" s="7"/>
      <c r="AE6" s="7"/>
      <c r="AF6" s="7"/>
      <c r="AG6" s="7"/>
      <c r="AH6" s="7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24" customHeight="1">
      <c r="A7" s="10"/>
      <c r="B7" s="138" t="s">
        <v>25</v>
      </c>
      <c r="C7" s="118"/>
      <c r="D7" s="11"/>
      <c r="E7" s="12">
        <f>5825.57+27324.44</f>
        <v>33150.009999999995</v>
      </c>
      <c r="F7" s="13"/>
      <c r="G7" s="123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1"/>
      <c r="AA7" s="7"/>
      <c r="AB7" s="7"/>
      <c r="AC7" s="7"/>
      <c r="AD7" s="7"/>
      <c r="AE7" s="7"/>
      <c r="AF7" s="7"/>
      <c r="AG7" s="7"/>
      <c r="AH7" s="7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ht="33" customHeight="1">
      <c r="A8" s="6"/>
      <c r="B8" s="17" t="s">
        <v>26</v>
      </c>
      <c r="C8" s="17" t="s">
        <v>27</v>
      </c>
      <c r="D8" s="17" t="s">
        <v>28</v>
      </c>
      <c r="E8" s="12"/>
      <c r="F8" s="17" t="s">
        <v>29</v>
      </c>
      <c r="G8" s="18">
        <f t="shared" ref="G8:G48" si="0">I8+K8+M8+O8+Q8+S8+U8+W8+Y8</f>
        <v>9</v>
      </c>
      <c r="H8" s="19">
        <f t="shared" ref="H8:H12" si="1">SUM(J8+L8+N8+P8+R8+T8+V8+X8+Z8)</f>
        <v>9</v>
      </c>
      <c r="I8" s="20">
        <v>1</v>
      </c>
      <c r="J8" s="21">
        <v>1</v>
      </c>
      <c r="K8" s="20">
        <v>1</v>
      </c>
      <c r="L8" s="21">
        <v>1</v>
      </c>
      <c r="M8" s="20">
        <v>1</v>
      </c>
      <c r="N8" s="19">
        <v>1</v>
      </c>
      <c r="O8" s="20">
        <v>1</v>
      </c>
      <c r="P8" s="19">
        <v>1</v>
      </c>
      <c r="Q8" s="20">
        <v>1</v>
      </c>
      <c r="R8" s="21">
        <v>1</v>
      </c>
      <c r="S8" s="20">
        <v>1</v>
      </c>
      <c r="T8" s="19">
        <v>1</v>
      </c>
      <c r="U8" s="20">
        <v>1</v>
      </c>
      <c r="V8" s="22">
        <v>1</v>
      </c>
      <c r="W8" s="20">
        <v>1</v>
      </c>
      <c r="X8" s="19">
        <v>1</v>
      </c>
      <c r="Y8" s="20">
        <v>1</v>
      </c>
      <c r="Z8" s="19">
        <v>1</v>
      </c>
      <c r="AA8" s="7"/>
      <c r="AB8" s="7"/>
      <c r="AC8" s="7"/>
      <c r="AD8" s="7"/>
      <c r="AE8" s="7"/>
      <c r="AF8" s="7"/>
      <c r="AG8" s="7"/>
      <c r="AH8" s="7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5" ht="34.5" customHeight="1">
      <c r="A9" s="23"/>
      <c r="B9" s="17" t="s">
        <v>30</v>
      </c>
      <c r="C9" s="17" t="s">
        <v>31</v>
      </c>
      <c r="D9" s="17" t="s">
        <v>28</v>
      </c>
      <c r="E9" s="12"/>
      <c r="F9" s="17" t="s">
        <v>32</v>
      </c>
      <c r="G9" s="24">
        <f t="shared" si="0"/>
        <v>9</v>
      </c>
      <c r="H9" s="19">
        <f t="shared" si="1"/>
        <v>9</v>
      </c>
      <c r="I9" s="20">
        <v>1</v>
      </c>
      <c r="J9" s="21">
        <v>1</v>
      </c>
      <c r="K9" s="20">
        <v>1</v>
      </c>
      <c r="L9" s="21">
        <v>1</v>
      </c>
      <c r="M9" s="20">
        <v>1</v>
      </c>
      <c r="N9" s="19">
        <v>1</v>
      </c>
      <c r="O9" s="20">
        <v>1</v>
      </c>
      <c r="P9" s="19">
        <v>1</v>
      </c>
      <c r="Q9" s="20">
        <v>1</v>
      </c>
      <c r="R9" s="21">
        <v>1</v>
      </c>
      <c r="S9" s="20">
        <v>1</v>
      </c>
      <c r="T9" s="19">
        <v>1</v>
      </c>
      <c r="U9" s="20">
        <v>1</v>
      </c>
      <c r="V9" s="25">
        <v>1</v>
      </c>
      <c r="W9" s="20">
        <v>1</v>
      </c>
      <c r="X9" s="19">
        <v>1</v>
      </c>
      <c r="Y9" s="20">
        <v>1</v>
      </c>
      <c r="Z9" s="19">
        <v>1</v>
      </c>
      <c r="AA9" s="7"/>
      <c r="AB9" s="7"/>
      <c r="AC9" s="7"/>
      <c r="AD9" s="7"/>
      <c r="AE9" s="7"/>
      <c r="AF9" s="7"/>
      <c r="AG9" s="7"/>
      <c r="AH9" s="7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1:45" ht="52.5" customHeight="1">
      <c r="A10" s="6"/>
      <c r="B10" s="17" t="s">
        <v>33</v>
      </c>
      <c r="C10" s="17" t="s">
        <v>34</v>
      </c>
      <c r="D10" s="17" t="s">
        <v>28</v>
      </c>
      <c r="E10" s="12"/>
      <c r="F10" s="17" t="s">
        <v>35</v>
      </c>
      <c r="G10" s="18">
        <f t="shared" si="0"/>
        <v>9</v>
      </c>
      <c r="H10" s="19">
        <f t="shared" si="1"/>
        <v>8</v>
      </c>
      <c r="I10" s="20">
        <v>1</v>
      </c>
      <c r="J10" s="21">
        <v>1</v>
      </c>
      <c r="K10" s="20">
        <v>1</v>
      </c>
      <c r="L10" s="21">
        <v>1</v>
      </c>
      <c r="M10" s="20">
        <v>1</v>
      </c>
      <c r="N10" s="19">
        <v>1</v>
      </c>
      <c r="O10" s="20">
        <v>1</v>
      </c>
      <c r="P10" s="19">
        <v>0</v>
      </c>
      <c r="Q10" s="20">
        <v>1</v>
      </c>
      <c r="R10" s="21">
        <v>1</v>
      </c>
      <c r="S10" s="20">
        <v>1</v>
      </c>
      <c r="T10" s="19">
        <v>1</v>
      </c>
      <c r="U10" s="20">
        <v>1</v>
      </c>
      <c r="V10" s="25">
        <v>1</v>
      </c>
      <c r="W10" s="20">
        <v>1</v>
      </c>
      <c r="X10" s="19">
        <v>1</v>
      </c>
      <c r="Y10" s="20">
        <v>1</v>
      </c>
      <c r="Z10" s="19">
        <v>1</v>
      </c>
      <c r="AA10" s="7"/>
      <c r="AB10" s="7"/>
      <c r="AC10" s="7"/>
      <c r="AD10" s="7"/>
      <c r="AE10" s="7"/>
      <c r="AF10" s="7"/>
      <c r="AG10" s="7"/>
      <c r="AH10" s="7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5" ht="14.25" customHeight="1">
      <c r="A11" s="6"/>
      <c r="B11" s="134" t="s">
        <v>36</v>
      </c>
      <c r="C11" s="17" t="s">
        <v>37</v>
      </c>
      <c r="D11" s="17" t="s">
        <v>38</v>
      </c>
      <c r="E11" s="12"/>
      <c r="F11" s="17" t="s">
        <v>39</v>
      </c>
      <c r="G11" s="18">
        <f t="shared" si="0"/>
        <v>9</v>
      </c>
      <c r="H11" s="19">
        <f t="shared" si="1"/>
        <v>9</v>
      </c>
      <c r="I11" s="20">
        <v>1</v>
      </c>
      <c r="J11" s="21">
        <v>1</v>
      </c>
      <c r="K11" s="20">
        <v>1</v>
      </c>
      <c r="L11" s="21">
        <v>1</v>
      </c>
      <c r="M11" s="20">
        <v>1</v>
      </c>
      <c r="N11" s="19">
        <v>1</v>
      </c>
      <c r="O11" s="20">
        <v>1</v>
      </c>
      <c r="P11" s="19">
        <v>1</v>
      </c>
      <c r="Q11" s="20">
        <v>1</v>
      </c>
      <c r="R11" s="21">
        <v>1</v>
      </c>
      <c r="S11" s="20">
        <v>1</v>
      </c>
      <c r="T11" s="19">
        <v>1</v>
      </c>
      <c r="U11" s="20">
        <v>1</v>
      </c>
      <c r="V11" s="25">
        <v>1</v>
      </c>
      <c r="W11" s="20">
        <v>1</v>
      </c>
      <c r="X11" s="19">
        <v>1</v>
      </c>
      <c r="Y11" s="20">
        <v>1</v>
      </c>
      <c r="Z11" s="19">
        <v>1</v>
      </c>
      <c r="AA11" s="7"/>
      <c r="AB11" s="7"/>
      <c r="AC11" s="7"/>
      <c r="AD11" s="7"/>
      <c r="AE11" s="7"/>
      <c r="AF11" s="7"/>
      <c r="AG11" s="7"/>
      <c r="AH11" s="7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5" ht="14.25" customHeight="1">
      <c r="A12" s="6"/>
      <c r="B12" s="135"/>
      <c r="C12" s="17" t="s">
        <v>40</v>
      </c>
      <c r="D12" s="17" t="s">
        <v>38</v>
      </c>
      <c r="E12" s="12"/>
      <c r="F12" s="17" t="s">
        <v>41</v>
      </c>
      <c r="G12" s="18">
        <f t="shared" si="0"/>
        <v>9</v>
      </c>
      <c r="H12" s="19">
        <f t="shared" si="1"/>
        <v>9</v>
      </c>
      <c r="I12" s="20">
        <v>1</v>
      </c>
      <c r="J12" s="21">
        <v>1</v>
      </c>
      <c r="K12" s="20">
        <v>1</v>
      </c>
      <c r="L12" s="21">
        <v>1</v>
      </c>
      <c r="M12" s="20">
        <v>1</v>
      </c>
      <c r="N12" s="19">
        <v>1</v>
      </c>
      <c r="O12" s="20">
        <v>1</v>
      </c>
      <c r="P12" s="19">
        <v>1</v>
      </c>
      <c r="Q12" s="20">
        <v>1</v>
      </c>
      <c r="R12" s="21">
        <v>1</v>
      </c>
      <c r="S12" s="20">
        <v>1</v>
      </c>
      <c r="T12" s="19">
        <v>1</v>
      </c>
      <c r="U12" s="20">
        <v>1</v>
      </c>
      <c r="V12" s="25">
        <v>1</v>
      </c>
      <c r="W12" s="20">
        <v>1</v>
      </c>
      <c r="X12" s="19">
        <v>1</v>
      </c>
      <c r="Y12" s="20">
        <v>1</v>
      </c>
      <c r="Z12" s="19">
        <v>1</v>
      </c>
      <c r="AA12" s="7"/>
      <c r="AB12" s="7"/>
      <c r="AC12" s="7"/>
      <c r="AD12" s="7"/>
      <c r="AE12" s="7"/>
      <c r="AF12" s="7"/>
      <c r="AG12" s="7"/>
      <c r="AH12" s="7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ht="14.25" customHeight="1">
      <c r="A13" s="10"/>
      <c r="B13" s="138" t="s">
        <v>42</v>
      </c>
      <c r="C13" s="118"/>
      <c r="D13" s="11"/>
      <c r="E13" s="12">
        <f>2062.02559401252+4083.72947986794</f>
        <v>6145.7550738804603</v>
      </c>
      <c r="F13" s="17"/>
      <c r="G13" s="27">
        <f t="shared" si="0"/>
        <v>0</v>
      </c>
      <c r="H13" s="28"/>
      <c r="I13" s="29"/>
      <c r="J13" s="30"/>
      <c r="K13" s="29"/>
      <c r="L13" s="30"/>
      <c r="M13" s="29"/>
      <c r="N13" s="31"/>
      <c r="O13" s="29"/>
      <c r="P13" s="31"/>
      <c r="Q13" s="29"/>
      <c r="R13" s="30"/>
      <c r="S13" s="29"/>
      <c r="T13" s="31"/>
      <c r="U13" s="29"/>
      <c r="V13" s="25" t="s">
        <v>43</v>
      </c>
      <c r="W13" s="29"/>
      <c r="X13" s="32"/>
      <c r="Y13" s="33"/>
      <c r="Z13" s="32"/>
      <c r="AA13" s="7"/>
      <c r="AB13" s="7"/>
      <c r="AC13" s="7"/>
      <c r="AD13" s="7"/>
      <c r="AE13" s="7"/>
      <c r="AF13" s="7"/>
      <c r="AG13" s="7"/>
      <c r="AH13" s="7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ht="25.75" customHeight="1">
      <c r="A14" s="34"/>
      <c r="B14" s="17" t="s">
        <v>44</v>
      </c>
      <c r="C14" s="17" t="s">
        <v>45</v>
      </c>
      <c r="D14" s="17" t="s">
        <v>46</v>
      </c>
      <c r="E14" s="12"/>
      <c r="F14" s="17" t="s">
        <v>39</v>
      </c>
      <c r="G14" s="18">
        <f t="shared" si="0"/>
        <v>3</v>
      </c>
      <c r="H14" s="19">
        <f t="shared" ref="H14:H17" si="2">SUM(J14+L14+N14+P14+R14+T14+V14+X14+Z14)</f>
        <v>5</v>
      </c>
      <c r="I14" s="20">
        <v>0</v>
      </c>
      <c r="J14" s="21">
        <v>1</v>
      </c>
      <c r="K14" s="20">
        <v>0</v>
      </c>
      <c r="L14" s="21">
        <v>1</v>
      </c>
      <c r="M14" s="20">
        <v>1</v>
      </c>
      <c r="N14" s="19">
        <v>1</v>
      </c>
      <c r="O14" s="20">
        <v>1</v>
      </c>
      <c r="P14" s="19">
        <v>1</v>
      </c>
      <c r="Q14" s="20">
        <v>1</v>
      </c>
      <c r="R14" s="21">
        <v>1</v>
      </c>
      <c r="S14" s="20">
        <v>0</v>
      </c>
      <c r="T14" s="19">
        <v>0</v>
      </c>
      <c r="U14" s="20">
        <v>0</v>
      </c>
      <c r="V14" s="25">
        <v>0</v>
      </c>
      <c r="W14" s="20">
        <v>0</v>
      </c>
      <c r="X14" s="19">
        <v>0</v>
      </c>
      <c r="Y14" s="20">
        <v>0</v>
      </c>
      <c r="Z14" s="19">
        <v>0</v>
      </c>
      <c r="AA14" s="7"/>
      <c r="AB14" s="7"/>
      <c r="AC14" s="7"/>
      <c r="AD14" s="7"/>
      <c r="AE14" s="7"/>
      <c r="AF14" s="7"/>
      <c r="AG14" s="7"/>
      <c r="AH14" s="7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s="116" customFormat="1" ht="25.75" customHeight="1">
      <c r="A15" s="108"/>
      <c r="B15" s="107" t="s">
        <v>211</v>
      </c>
      <c r="C15" s="107" t="s">
        <v>212</v>
      </c>
      <c r="D15" s="107" t="s">
        <v>192</v>
      </c>
      <c r="E15" s="109"/>
      <c r="F15" s="107" t="s">
        <v>39</v>
      </c>
      <c r="G15" s="110">
        <f t="shared" si="0"/>
        <v>40</v>
      </c>
      <c r="H15" s="111">
        <f t="shared" si="2"/>
        <v>60</v>
      </c>
      <c r="I15" s="112">
        <v>10</v>
      </c>
      <c r="J15" s="113">
        <v>2</v>
      </c>
      <c r="K15" s="112">
        <v>0</v>
      </c>
      <c r="L15" s="113">
        <v>0</v>
      </c>
      <c r="M15" s="112">
        <v>10</v>
      </c>
      <c r="N15" s="111">
        <v>13</v>
      </c>
      <c r="O15" s="112">
        <v>0</v>
      </c>
      <c r="P15" s="111">
        <v>0</v>
      </c>
      <c r="Q15" s="112">
        <v>0</v>
      </c>
      <c r="R15" s="113">
        <v>0</v>
      </c>
      <c r="S15" s="112">
        <v>0</v>
      </c>
      <c r="T15" s="111">
        <v>0</v>
      </c>
      <c r="U15" s="112">
        <v>0</v>
      </c>
      <c r="V15" s="114">
        <v>0</v>
      </c>
      <c r="W15" s="112">
        <v>10</v>
      </c>
      <c r="X15" s="111">
        <v>26</v>
      </c>
      <c r="Y15" s="112">
        <v>10</v>
      </c>
      <c r="Z15" s="111">
        <v>19</v>
      </c>
      <c r="AA15" s="108"/>
      <c r="AB15" s="108"/>
      <c r="AC15" s="108"/>
      <c r="AD15" s="108"/>
      <c r="AE15" s="108"/>
      <c r="AF15" s="108"/>
      <c r="AG15" s="108"/>
      <c r="AH15" s="108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</row>
    <row r="16" spans="1:45" ht="14.25" customHeight="1">
      <c r="A16" s="6"/>
      <c r="B16" s="17" t="s">
        <v>47</v>
      </c>
      <c r="C16" s="17" t="s">
        <v>48</v>
      </c>
      <c r="D16" s="17" t="s">
        <v>38</v>
      </c>
      <c r="E16" s="12"/>
      <c r="F16" s="17" t="s">
        <v>39</v>
      </c>
      <c r="G16" s="18">
        <f t="shared" si="0"/>
        <v>7</v>
      </c>
      <c r="H16" s="19">
        <f t="shared" si="2"/>
        <v>7</v>
      </c>
      <c r="I16" s="20">
        <v>1</v>
      </c>
      <c r="J16" s="21">
        <v>1</v>
      </c>
      <c r="K16" s="20">
        <v>1</v>
      </c>
      <c r="L16" s="21">
        <v>1</v>
      </c>
      <c r="M16" s="20">
        <v>1</v>
      </c>
      <c r="N16" s="19">
        <v>1</v>
      </c>
      <c r="O16" s="20">
        <v>1</v>
      </c>
      <c r="P16" s="19">
        <v>1</v>
      </c>
      <c r="Q16" s="20">
        <v>1</v>
      </c>
      <c r="R16" s="21">
        <v>1</v>
      </c>
      <c r="S16" s="20">
        <v>0</v>
      </c>
      <c r="T16" s="19">
        <v>0</v>
      </c>
      <c r="U16" s="20">
        <v>0</v>
      </c>
      <c r="V16" s="25">
        <v>0</v>
      </c>
      <c r="W16" s="20">
        <v>1</v>
      </c>
      <c r="X16" s="19">
        <v>1</v>
      </c>
      <c r="Y16" s="20">
        <v>1</v>
      </c>
      <c r="Z16" s="19">
        <v>1</v>
      </c>
      <c r="AA16" s="7"/>
      <c r="AB16" s="7"/>
      <c r="AC16" s="7"/>
      <c r="AD16" s="7"/>
      <c r="AE16" s="7"/>
      <c r="AF16" s="7"/>
      <c r="AG16" s="7"/>
      <c r="AH16" s="7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ht="47.4" customHeight="1">
      <c r="A17" s="34"/>
      <c r="B17" s="17" t="s">
        <v>49</v>
      </c>
      <c r="C17" s="17" t="s">
        <v>50</v>
      </c>
      <c r="D17" s="17" t="s">
        <v>46</v>
      </c>
      <c r="E17" s="12"/>
      <c r="F17" s="17" t="s">
        <v>39</v>
      </c>
      <c r="G17" s="18">
        <f t="shared" si="0"/>
        <v>21</v>
      </c>
      <c r="H17" s="19">
        <f t="shared" si="2"/>
        <v>53</v>
      </c>
      <c r="I17" s="20">
        <v>0</v>
      </c>
      <c r="J17" s="21">
        <v>15</v>
      </c>
      <c r="K17" s="20">
        <v>0</v>
      </c>
      <c r="L17" s="21">
        <v>12</v>
      </c>
      <c r="M17" s="20">
        <v>0</v>
      </c>
      <c r="N17" s="19">
        <v>17</v>
      </c>
      <c r="O17" s="20">
        <v>6</v>
      </c>
      <c r="P17" s="19">
        <v>6</v>
      </c>
      <c r="Q17" s="20">
        <v>15</v>
      </c>
      <c r="R17" s="21">
        <v>3</v>
      </c>
      <c r="S17" s="20">
        <v>0</v>
      </c>
      <c r="T17" s="19">
        <v>0</v>
      </c>
      <c r="U17" s="20">
        <v>0</v>
      </c>
      <c r="V17" s="25">
        <v>0</v>
      </c>
      <c r="W17" s="20">
        <v>0</v>
      </c>
      <c r="X17" s="19">
        <v>0</v>
      </c>
      <c r="Y17" s="20">
        <v>0</v>
      </c>
      <c r="Z17" s="19">
        <v>0</v>
      </c>
      <c r="AA17" s="7"/>
      <c r="AB17" s="7"/>
      <c r="AC17" s="7"/>
      <c r="AD17" s="7"/>
      <c r="AE17" s="7"/>
      <c r="AF17" s="7"/>
      <c r="AG17" s="7"/>
      <c r="AH17" s="7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ht="14.25" customHeight="1">
      <c r="A18" s="35"/>
      <c r="B18" s="138" t="s">
        <v>51</v>
      </c>
      <c r="C18" s="118"/>
      <c r="D18" s="11"/>
      <c r="E18" s="12">
        <f>50930.5748037+6929.46</f>
        <v>57860.0348037</v>
      </c>
      <c r="F18" s="17"/>
      <c r="G18" s="27">
        <f t="shared" si="0"/>
        <v>0</v>
      </c>
      <c r="H18" s="28"/>
      <c r="I18" s="29"/>
      <c r="J18" s="30"/>
      <c r="K18" s="29"/>
      <c r="L18" s="30"/>
      <c r="M18" s="29"/>
      <c r="N18" s="31"/>
      <c r="O18" s="29"/>
      <c r="P18" s="31"/>
      <c r="Q18" s="29"/>
      <c r="R18" s="30"/>
      <c r="S18" s="29"/>
      <c r="T18" s="31"/>
      <c r="U18" s="29"/>
      <c r="V18" s="25" t="s">
        <v>43</v>
      </c>
      <c r="W18" s="29"/>
      <c r="X18" s="32"/>
      <c r="Y18" s="33"/>
      <c r="Z18" s="32"/>
      <c r="AA18" s="7"/>
      <c r="AB18" s="7"/>
      <c r="AC18" s="7"/>
      <c r="AD18" s="7"/>
      <c r="AE18" s="7"/>
      <c r="AF18" s="7"/>
      <c r="AG18" s="7"/>
      <c r="AH18" s="7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ht="24" customHeight="1">
      <c r="A19" s="36"/>
      <c r="B19" s="17" t="s">
        <v>52</v>
      </c>
      <c r="C19" s="17" t="s">
        <v>53</v>
      </c>
      <c r="D19" s="17" t="s">
        <v>54</v>
      </c>
      <c r="E19" s="12"/>
      <c r="F19" s="17" t="s">
        <v>55</v>
      </c>
      <c r="G19" s="18">
        <f t="shared" si="0"/>
        <v>1</v>
      </c>
      <c r="H19" s="19">
        <f t="shared" ref="H19:H29" si="3">SUM(J19+L19+N19+P19+R19+T19+V19+X19+Z19)</f>
        <v>3</v>
      </c>
      <c r="I19" s="20">
        <v>0</v>
      </c>
      <c r="J19" s="21">
        <v>0</v>
      </c>
      <c r="K19" s="20">
        <v>0</v>
      </c>
      <c r="L19" s="21">
        <v>1</v>
      </c>
      <c r="M19" s="20">
        <v>1</v>
      </c>
      <c r="N19" s="19">
        <v>2</v>
      </c>
      <c r="O19" s="20">
        <v>0</v>
      </c>
      <c r="P19" s="19">
        <v>0</v>
      </c>
      <c r="Q19" s="20">
        <v>0</v>
      </c>
      <c r="R19" s="21">
        <v>0</v>
      </c>
      <c r="S19" s="20">
        <v>0</v>
      </c>
      <c r="T19" s="22">
        <v>0</v>
      </c>
      <c r="U19" s="20">
        <v>0</v>
      </c>
      <c r="V19" s="25">
        <v>0</v>
      </c>
      <c r="W19" s="20">
        <v>0</v>
      </c>
      <c r="X19" s="25">
        <v>0</v>
      </c>
      <c r="Y19" s="20">
        <v>0</v>
      </c>
      <c r="Z19" s="25">
        <v>0</v>
      </c>
      <c r="AA19" s="7"/>
      <c r="AB19" s="7"/>
      <c r="AC19" s="7"/>
      <c r="AD19" s="7"/>
      <c r="AE19" s="7"/>
      <c r="AF19" s="7"/>
      <c r="AG19" s="7"/>
      <c r="AH19" s="7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5" ht="14.25" customHeight="1">
      <c r="A20" s="36"/>
      <c r="B20" s="17" t="s">
        <v>56</v>
      </c>
      <c r="C20" s="17" t="s">
        <v>57</v>
      </c>
      <c r="D20" s="17" t="s">
        <v>58</v>
      </c>
      <c r="E20" s="12"/>
      <c r="F20" s="17" t="s">
        <v>59</v>
      </c>
      <c r="G20" s="18">
        <f t="shared" si="0"/>
        <v>1</v>
      </c>
      <c r="H20" s="19">
        <f t="shared" si="3"/>
        <v>2</v>
      </c>
      <c r="I20" s="20">
        <v>0</v>
      </c>
      <c r="J20" s="21">
        <v>0</v>
      </c>
      <c r="K20" s="20">
        <v>0</v>
      </c>
      <c r="L20" s="21">
        <v>1</v>
      </c>
      <c r="M20" s="20">
        <v>1</v>
      </c>
      <c r="N20" s="19">
        <v>1</v>
      </c>
      <c r="O20" s="20">
        <v>0</v>
      </c>
      <c r="P20" s="19">
        <v>0</v>
      </c>
      <c r="Q20" s="20">
        <v>0</v>
      </c>
      <c r="R20" s="21">
        <v>0</v>
      </c>
      <c r="S20" s="20">
        <v>0</v>
      </c>
      <c r="T20" s="25">
        <v>0</v>
      </c>
      <c r="U20" s="20">
        <v>0</v>
      </c>
      <c r="V20" s="25">
        <v>0</v>
      </c>
      <c r="W20" s="20">
        <v>0</v>
      </c>
      <c r="X20" s="25">
        <v>0</v>
      </c>
      <c r="Y20" s="20">
        <v>0</v>
      </c>
      <c r="Z20" s="25">
        <v>0</v>
      </c>
      <c r="AA20" s="7"/>
      <c r="AB20" s="7"/>
      <c r="AC20" s="7"/>
      <c r="AD20" s="7"/>
      <c r="AE20" s="7"/>
      <c r="AF20" s="7"/>
      <c r="AG20" s="7"/>
      <c r="AH20" s="7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5" ht="14.25" customHeight="1">
      <c r="A21" s="36"/>
      <c r="B21" s="17" t="s">
        <v>60</v>
      </c>
      <c r="C21" s="17" t="s">
        <v>61</v>
      </c>
      <c r="D21" s="17" t="s">
        <v>62</v>
      </c>
      <c r="E21" s="12"/>
      <c r="F21" s="17" t="s">
        <v>39</v>
      </c>
      <c r="G21" s="18">
        <f t="shared" si="0"/>
        <v>28</v>
      </c>
      <c r="H21" s="19">
        <f t="shared" si="3"/>
        <v>38</v>
      </c>
      <c r="I21" s="20">
        <v>0</v>
      </c>
      <c r="J21" s="21">
        <v>2</v>
      </c>
      <c r="K21" s="20">
        <v>0</v>
      </c>
      <c r="L21" s="21">
        <v>3</v>
      </c>
      <c r="M21" s="20">
        <v>16</v>
      </c>
      <c r="N21" s="19">
        <v>3</v>
      </c>
      <c r="O21" s="20">
        <v>12</v>
      </c>
      <c r="P21" s="19">
        <v>2</v>
      </c>
      <c r="Q21" s="20">
        <v>0</v>
      </c>
      <c r="R21" s="21">
        <v>28</v>
      </c>
      <c r="S21" s="20">
        <v>0</v>
      </c>
      <c r="T21" s="25">
        <v>0</v>
      </c>
      <c r="U21" s="20">
        <v>0</v>
      </c>
      <c r="V21" s="25">
        <v>0</v>
      </c>
      <c r="W21" s="20">
        <v>0</v>
      </c>
      <c r="X21" s="25">
        <v>0</v>
      </c>
      <c r="Y21" s="20">
        <v>0</v>
      </c>
      <c r="Z21" s="25">
        <v>0</v>
      </c>
      <c r="AA21" s="7"/>
      <c r="AB21" s="7"/>
      <c r="AC21" s="7"/>
      <c r="AD21" s="7"/>
      <c r="AE21" s="7"/>
      <c r="AF21" s="7"/>
      <c r="AG21" s="7"/>
      <c r="AH21" s="7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45" ht="14.25" customHeight="1">
      <c r="A22" s="36"/>
      <c r="B22" s="134" t="s">
        <v>63</v>
      </c>
      <c r="C22" s="134" t="s">
        <v>64</v>
      </c>
      <c r="D22" s="17" t="s">
        <v>62</v>
      </c>
      <c r="E22" s="12"/>
      <c r="F22" s="17" t="s">
        <v>39</v>
      </c>
      <c r="G22" s="18">
        <f t="shared" si="0"/>
        <v>16</v>
      </c>
      <c r="H22" s="19">
        <f t="shared" si="3"/>
        <v>35</v>
      </c>
      <c r="I22" s="20">
        <v>0</v>
      </c>
      <c r="J22" s="21">
        <v>2</v>
      </c>
      <c r="K22" s="20">
        <v>0</v>
      </c>
      <c r="L22" s="21">
        <v>2</v>
      </c>
      <c r="M22" s="20">
        <v>16</v>
      </c>
      <c r="N22" s="19">
        <v>3</v>
      </c>
      <c r="O22" s="20">
        <v>0</v>
      </c>
      <c r="P22" s="19">
        <v>0</v>
      </c>
      <c r="Q22" s="20">
        <v>0</v>
      </c>
      <c r="R22" s="21">
        <v>28</v>
      </c>
      <c r="S22" s="20">
        <v>0</v>
      </c>
      <c r="T22" s="25">
        <v>0</v>
      </c>
      <c r="U22" s="20">
        <v>0</v>
      </c>
      <c r="V22" s="25">
        <v>0</v>
      </c>
      <c r="W22" s="20">
        <v>0</v>
      </c>
      <c r="X22" s="25">
        <v>0</v>
      </c>
      <c r="Y22" s="20">
        <v>0</v>
      </c>
      <c r="Z22" s="25">
        <v>0</v>
      </c>
      <c r="AA22" s="7"/>
      <c r="AB22" s="7"/>
      <c r="AC22" s="7"/>
      <c r="AD22" s="7"/>
      <c r="AE22" s="7"/>
      <c r="AF22" s="7"/>
      <c r="AG22" s="7"/>
      <c r="AH22" s="7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45" ht="14.25" customHeight="1">
      <c r="A23" s="36"/>
      <c r="B23" s="135"/>
      <c r="C23" s="135"/>
      <c r="D23" s="17" t="s">
        <v>62</v>
      </c>
      <c r="E23" s="12"/>
      <c r="F23" s="17" t="s">
        <v>65</v>
      </c>
      <c r="G23" s="18">
        <f t="shared" si="0"/>
        <v>8</v>
      </c>
      <c r="H23" s="19">
        <f t="shared" si="3"/>
        <v>23</v>
      </c>
      <c r="I23" s="20">
        <v>0</v>
      </c>
      <c r="J23" s="21">
        <v>3</v>
      </c>
      <c r="K23" s="20">
        <v>0</v>
      </c>
      <c r="L23" s="21">
        <v>4</v>
      </c>
      <c r="M23" s="20">
        <v>8</v>
      </c>
      <c r="N23" s="19">
        <v>2</v>
      </c>
      <c r="O23" s="20">
        <v>0</v>
      </c>
      <c r="P23" s="19">
        <v>0</v>
      </c>
      <c r="Q23" s="20">
        <v>0</v>
      </c>
      <c r="R23" s="21">
        <v>14</v>
      </c>
      <c r="S23" s="20">
        <v>0</v>
      </c>
      <c r="T23" s="25">
        <v>0</v>
      </c>
      <c r="U23" s="20">
        <v>0</v>
      </c>
      <c r="V23" s="25">
        <v>0</v>
      </c>
      <c r="W23" s="20">
        <v>0</v>
      </c>
      <c r="X23" s="25">
        <v>0</v>
      </c>
      <c r="Y23" s="20">
        <v>0</v>
      </c>
      <c r="Z23" s="25">
        <v>0</v>
      </c>
      <c r="AA23" s="7"/>
      <c r="AB23" s="7"/>
      <c r="AC23" s="7"/>
      <c r="AD23" s="7"/>
      <c r="AE23" s="7"/>
      <c r="AF23" s="7"/>
      <c r="AG23" s="7"/>
      <c r="AH23" s="7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1:45" ht="14.25" customHeight="1">
      <c r="A24" s="10"/>
      <c r="B24" s="138" t="s">
        <v>66</v>
      </c>
      <c r="C24" s="118"/>
      <c r="D24" s="11"/>
      <c r="E24" s="12">
        <f>90463.3469809433+64692.8664653557</f>
        <v>155156.21344629899</v>
      </c>
      <c r="F24" s="17"/>
      <c r="G24" s="27">
        <f t="shared" si="0"/>
        <v>0</v>
      </c>
      <c r="H24" s="28">
        <f t="shared" si="3"/>
        <v>0</v>
      </c>
      <c r="I24" s="37"/>
      <c r="J24" s="38"/>
      <c r="K24" s="37"/>
      <c r="L24" s="38"/>
      <c r="M24" s="37"/>
      <c r="N24" s="39"/>
      <c r="O24" s="37"/>
      <c r="P24" s="39"/>
      <c r="Q24" s="37"/>
      <c r="R24" s="38"/>
      <c r="S24" s="37"/>
      <c r="T24" s="25">
        <v>0</v>
      </c>
      <c r="U24" s="37"/>
      <c r="V24" s="25">
        <v>0</v>
      </c>
      <c r="W24" s="37"/>
      <c r="X24" s="40"/>
      <c r="Y24" s="41"/>
      <c r="Z24" s="40"/>
      <c r="AA24" s="7"/>
      <c r="AB24" s="7"/>
      <c r="AC24" s="7"/>
      <c r="AD24" s="7"/>
      <c r="AE24" s="7"/>
      <c r="AF24" s="7"/>
      <c r="AG24" s="7"/>
      <c r="AH24" s="7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ht="14.25" customHeight="1">
      <c r="A25" s="36"/>
      <c r="B25" s="17" t="s">
        <v>67</v>
      </c>
      <c r="C25" s="17" t="s">
        <v>68</v>
      </c>
      <c r="D25" s="17" t="s">
        <v>28</v>
      </c>
      <c r="E25" s="12"/>
      <c r="F25" s="17" t="s">
        <v>69</v>
      </c>
      <c r="G25" s="18">
        <f t="shared" si="0"/>
        <v>127</v>
      </c>
      <c r="H25" s="19">
        <f t="shared" si="3"/>
        <v>170</v>
      </c>
      <c r="I25" s="20">
        <v>36</v>
      </c>
      <c r="J25" s="21">
        <v>30</v>
      </c>
      <c r="K25" s="20">
        <v>27</v>
      </c>
      <c r="L25" s="21">
        <v>25</v>
      </c>
      <c r="M25" s="20">
        <v>16</v>
      </c>
      <c r="N25" s="19">
        <v>17</v>
      </c>
      <c r="O25" s="20">
        <v>12</v>
      </c>
      <c r="P25" s="19">
        <v>29</v>
      </c>
      <c r="Q25" s="20">
        <v>14</v>
      </c>
      <c r="R25" s="21">
        <v>17</v>
      </c>
      <c r="S25" s="20">
        <v>1</v>
      </c>
      <c r="T25" s="25">
        <v>1</v>
      </c>
      <c r="U25" s="20">
        <v>1</v>
      </c>
      <c r="V25" s="25">
        <v>1</v>
      </c>
      <c r="W25" s="20">
        <v>10</v>
      </c>
      <c r="X25" s="19">
        <v>25</v>
      </c>
      <c r="Y25" s="20">
        <v>10</v>
      </c>
      <c r="Z25" s="19">
        <v>25</v>
      </c>
      <c r="AA25" s="7"/>
      <c r="AB25" s="7"/>
      <c r="AC25" s="7"/>
      <c r="AD25" s="7"/>
      <c r="AE25" s="7"/>
      <c r="AF25" s="7"/>
      <c r="AG25" s="7"/>
      <c r="AH25" s="7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ht="14.25" customHeight="1">
      <c r="A26" s="36"/>
      <c r="B26" s="17" t="s">
        <v>70</v>
      </c>
      <c r="C26" s="17" t="s">
        <v>71</v>
      </c>
      <c r="D26" s="17" t="s">
        <v>72</v>
      </c>
      <c r="E26" s="12"/>
      <c r="F26" s="17" t="s">
        <v>73</v>
      </c>
      <c r="G26" s="18">
        <f t="shared" si="0"/>
        <v>81</v>
      </c>
      <c r="H26" s="19">
        <f t="shared" si="3"/>
        <v>118</v>
      </c>
      <c r="I26" s="20">
        <v>5</v>
      </c>
      <c r="J26" s="21">
        <v>15</v>
      </c>
      <c r="K26" s="20">
        <v>5</v>
      </c>
      <c r="L26" s="21">
        <v>11</v>
      </c>
      <c r="M26" s="20">
        <v>8</v>
      </c>
      <c r="N26" s="19">
        <v>8</v>
      </c>
      <c r="O26" s="20">
        <v>6</v>
      </c>
      <c r="P26" s="19">
        <v>6</v>
      </c>
      <c r="Q26" s="20">
        <v>14</v>
      </c>
      <c r="R26" s="21">
        <v>30</v>
      </c>
      <c r="S26" s="20">
        <v>17</v>
      </c>
      <c r="T26" s="25">
        <v>14</v>
      </c>
      <c r="U26" s="20">
        <v>14</v>
      </c>
      <c r="V26" s="25">
        <v>14</v>
      </c>
      <c r="W26" s="20">
        <v>6</v>
      </c>
      <c r="X26" s="19">
        <v>10</v>
      </c>
      <c r="Y26" s="20">
        <v>6</v>
      </c>
      <c r="Z26" s="19">
        <v>10</v>
      </c>
      <c r="AA26" s="7"/>
      <c r="AB26" s="7"/>
      <c r="AC26" s="7"/>
      <c r="AD26" s="7"/>
      <c r="AE26" s="7"/>
      <c r="AF26" s="7"/>
      <c r="AG26" s="7"/>
      <c r="AH26" s="7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ht="20.399999999999999" customHeight="1">
      <c r="A27" s="36"/>
      <c r="B27" s="134" t="s">
        <v>74</v>
      </c>
      <c r="C27" s="17" t="s">
        <v>75</v>
      </c>
      <c r="D27" s="17" t="s">
        <v>38</v>
      </c>
      <c r="E27" s="12"/>
      <c r="F27" s="17" t="s">
        <v>73</v>
      </c>
      <c r="G27" s="18">
        <f t="shared" si="0"/>
        <v>110</v>
      </c>
      <c r="H27" s="19">
        <f t="shared" si="3"/>
        <v>105</v>
      </c>
      <c r="I27" s="20">
        <v>15</v>
      </c>
      <c r="J27" s="21">
        <v>15</v>
      </c>
      <c r="K27" s="20">
        <v>11</v>
      </c>
      <c r="L27" s="21">
        <v>11</v>
      </c>
      <c r="M27" s="20">
        <v>8</v>
      </c>
      <c r="N27" s="104">
        <v>8</v>
      </c>
      <c r="O27" s="20">
        <v>6</v>
      </c>
      <c r="P27" s="19">
        <v>6</v>
      </c>
      <c r="Q27" s="20">
        <v>14</v>
      </c>
      <c r="R27" s="21">
        <v>14</v>
      </c>
      <c r="S27" s="20">
        <v>17</v>
      </c>
      <c r="T27" s="25">
        <v>14</v>
      </c>
      <c r="U27" s="20">
        <v>14</v>
      </c>
      <c r="V27" s="25">
        <v>14</v>
      </c>
      <c r="W27" s="20">
        <v>12</v>
      </c>
      <c r="X27" s="104">
        <v>13</v>
      </c>
      <c r="Y27" s="20">
        <v>13</v>
      </c>
      <c r="Z27" s="19">
        <v>10</v>
      </c>
      <c r="AA27" s="7"/>
      <c r="AB27" s="7"/>
      <c r="AC27" s="7"/>
      <c r="AD27" s="7"/>
      <c r="AE27" s="7"/>
      <c r="AF27" s="7"/>
      <c r="AG27" s="7"/>
      <c r="AH27" s="7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ht="14.25" customHeight="1">
      <c r="A28" s="42"/>
      <c r="B28" s="137"/>
      <c r="C28" s="17" t="s">
        <v>76</v>
      </c>
      <c r="D28" s="17" t="s">
        <v>38</v>
      </c>
      <c r="E28" s="139"/>
      <c r="F28" s="134" t="s">
        <v>77</v>
      </c>
      <c r="G28" s="18">
        <f t="shared" si="0"/>
        <v>77</v>
      </c>
      <c r="H28" s="19">
        <f t="shared" si="3"/>
        <v>62</v>
      </c>
      <c r="I28" s="20">
        <v>5</v>
      </c>
      <c r="J28" s="21">
        <v>5</v>
      </c>
      <c r="K28" s="20">
        <v>5</v>
      </c>
      <c r="L28" s="21">
        <v>5</v>
      </c>
      <c r="M28" s="20">
        <v>5</v>
      </c>
      <c r="N28" s="19">
        <v>7</v>
      </c>
      <c r="O28" s="20">
        <v>5</v>
      </c>
      <c r="P28" s="19">
        <v>6</v>
      </c>
      <c r="Q28" s="20">
        <v>14</v>
      </c>
      <c r="R28" s="21">
        <v>7</v>
      </c>
      <c r="S28" s="20">
        <v>17</v>
      </c>
      <c r="T28" s="25">
        <v>14</v>
      </c>
      <c r="U28" s="20">
        <v>14</v>
      </c>
      <c r="V28" s="25">
        <v>14</v>
      </c>
      <c r="W28" s="20">
        <v>6</v>
      </c>
      <c r="X28" s="25">
        <v>1</v>
      </c>
      <c r="Y28" s="20">
        <v>6</v>
      </c>
      <c r="Z28" s="19">
        <v>3</v>
      </c>
      <c r="AA28" s="7"/>
      <c r="AB28" s="7"/>
      <c r="AC28" s="7"/>
      <c r="AD28" s="7"/>
      <c r="AE28" s="7"/>
      <c r="AF28" s="7"/>
      <c r="AG28" s="7"/>
      <c r="AH28" s="7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ht="14.25" customHeight="1">
      <c r="A29" s="42"/>
      <c r="B29" s="135"/>
      <c r="C29" s="17" t="s">
        <v>78</v>
      </c>
      <c r="D29" s="17" t="s">
        <v>38</v>
      </c>
      <c r="E29" s="135"/>
      <c r="F29" s="135"/>
      <c r="G29" s="18">
        <f t="shared" si="0"/>
        <v>110</v>
      </c>
      <c r="H29" s="19">
        <f t="shared" si="3"/>
        <v>87</v>
      </c>
      <c r="I29" s="20">
        <v>15</v>
      </c>
      <c r="J29" s="21">
        <v>9</v>
      </c>
      <c r="K29" s="20">
        <v>11</v>
      </c>
      <c r="L29" s="21">
        <v>10</v>
      </c>
      <c r="M29" s="20">
        <v>8</v>
      </c>
      <c r="N29" s="19">
        <v>7</v>
      </c>
      <c r="O29" s="20">
        <v>6</v>
      </c>
      <c r="P29" s="19">
        <v>6</v>
      </c>
      <c r="Q29" s="20">
        <v>14</v>
      </c>
      <c r="R29" s="21">
        <v>7</v>
      </c>
      <c r="S29" s="20">
        <v>17</v>
      </c>
      <c r="T29" s="25">
        <v>14</v>
      </c>
      <c r="U29" s="20">
        <v>14</v>
      </c>
      <c r="V29" s="25">
        <v>14</v>
      </c>
      <c r="W29" s="20">
        <v>12</v>
      </c>
      <c r="X29" s="19">
        <v>10</v>
      </c>
      <c r="Y29" s="20">
        <v>13</v>
      </c>
      <c r="Z29" s="19">
        <v>10</v>
      </c>
      <c r="AA29" s="7"/>
      <c r="AB29" s="7"/>
      <c r="AC29" s="7"/>
      <c r="AD29" s="7"/>
      <c r="AE29" s="7"/>
      <c r="AF29" s="7"/>
      <c r="AG29" s="7"/>
      <c r="AH29" s="7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ht="14.25" customHeight="1">
      <c r="A30" s="10"/>
      <c r="B30" s="138" t="s">
        <v>79</v>
      </c>
      <c r="C30" s="118"/>
      <c r="D30" s="11"/>
      <c r="E30" s="12">
        <f>21355.5938356164+5526.81</f>
        <v>26882.403835616402</v>
      </c>
      <c r="F30" s="17"/>
      <c r="G30" s="27">
        <f t="shared" si="0"/>
        <v>0</v>
      </c>
      <c r="H30" s="28"/>
      <c r="I30" s="29"/>
      <c r="J30" s="30"/>
      <c r="K30" s="29"/>
      <c r="L30" s="30"/>
      <c r="M30" s="29"/>
      <c r="N30" s="31"/>
      <c r="O30" s="29"/>
      <c r="P30" s="31"/>
      <c r="Q30" s="29"/>
      <c r="R30" s="30"/>
      <c r="S30" s="29"/>
      <c r="T30" s="31"/>
      <c r="U30" s="29"/>
      <c r="V30" s="25" t="s">
        <v>43</v>
      </c>
      <c r="W30" s="29"/>
      <c r="X30" s="32"/>
      <c r="Y30" s="33"/>
      <c r="Z30" s="32"/>
      <c r="AA30" s="7"/>
      <c r="AB30" s="7"/>
      <c r="AC30" s="7"/>
      <c r="AD30" s="7"/>
      <c r="AE30" s="7"/>
      <c r="AF30" s="7"/>
      <c r="AG30" s="7"/>
      <c r="AH30" s="7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</row>
    <row r="31" spans="1:45" ht="22.5" customHeight="1">
      <c r="A31" s="36"/>
      <c r="B31" s="17" t="s">
        <v>80</v>
      </c>
      <c r="C31" s="17" t="s">
        <v>81</v>
      </c>
      <c r="D31" s="17" t="s">
        <v>46</v>
      </c>
      <c r="E31" s="12"/>
      <c r="F31" s="17" t="s">
        <v>82</v>
      </c>
      <c r="G31" s="18">
        <f t="shared" si="0"/>
        <v>1</v>
      </c>
      <c r="H31" s="19">
        <f t="shared" ref="H31:H34" si="4">SUM(J31+L31+N31+P31+R31+T31+V31+X31+Z31)</f>
        <v>6</v>
      </c>
      <c r="I31" s="20">
        <v>0</v>
      </c>
      <c r="J31" s="21">
        <v>1</v>
      </c>
      <c r="K31" s="20">
        <v>0</v>
      </c>
      <c r="L31" s="21">
        <v>0</v>
      </c>
      <c r="M31" s="20">
        <v>0</v>
      </c>
      <c r="N31" s="19">
        <v>4</v>
      </c>
      <c r="O31" s="20">
        <v>0</v>
      </c>
      <c r="P31" s="19">
        <v>1</v>
      </c>
      <c r="Q31" s="20">
        <v>1</v>
      </c>
      <c r="R31" s="21">
        <v>0</v>
      </c>
      <c r="S31" s="20">
        <v>0</v>
      </c>
      <c r="T31" s="19">
        <v>0</v>
      </c>
      <c r="U31" s="20">
        <v>0</v>
      </c>
      <c r="V31" s="25">
        <v>0</v>
      </c>
      <c r="W31" s="20">
        <v>0</v>
      </c>
      <c r="X31" s="19">
        <v>0</v>
      </c>
      <c r="Y31" s="20">
        <v>0</v>
      </c>
      <c r="Z31" s="19">
        <v>0</v>
      </c>
      <c r="AA31" s="7"/>
      <c r="AB31" s="7"/>
      <c r="AC31" s="7"/>
      <c r="AD31" s="7"/>
      <c r="AE31" s="7"/>
      <c r="AF31" s="7"/>
      <c r="AG31" s="7"/>
      <c r="AH31" s="7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ht="14.25" customHeight="1">
      <c r="A32" s="36"/>
      <c r="B32" s="17" t="s">
        <v>83</v>
      </c>
      <c r="C32" s="17" t="s">
        <v>84</v>
      </c>
      <c r="D32" s="17" t="s">
        <v>28</v>
      </c>
      <c r="E32" s="12"/>
      <c r="F32" s="17" t="s">
        <v>85</v>
      </c>
      <c r="G32" s="18">
        <f t="shared" si="0"/>
        <v>4</v>
      </c>
      <c r="H32" s="19">
        <f t="shared" si="4"/>
        <v>3</v>
      </c>
      <c r="I32" s="20">
        <v>0</v>
      </c>
      <c r="J32" s="21">
        <v>1</v>
      </c>
      <c r="K32" s="20">
        <v>0</v>
      </c>
      <c r="L32" s="21">
        <v>1</v>
      </c>
      <c r="M32" s="20">
        <v>1</v>
      </c>
      <c r="N32" s="19">
        <v>1</v>
      </c>
      <c r="O32" s="20">
        <v>1</v>
      </c>
      <c r="P32" s="19">
        <v>0</v>
      </c>
      <c r="Q32" s="20">
        <v>0</v>
      </c>
      <c r="R32" s="21">
        <v>0</v>
      </c>
      <c r="S32" s="20">
        <v>0</v>
      </c>
      <c r="T32" s="19">
        <v>0</v>
      </c>
      <c r="U32" s="20">
        <v>0</v>
      </c>
      <c r="V32" s="25">
        <v>0</v>
      </c>
      <c r="W32" s="20">
        <v>1</v>
      </c>
      <c r="X32" s="19">
        <v>0</v>
      </c>
      <c r="Y32" s="20">
        <v>1</v>
      </c>
      <c r="Z32" s="19">
        <v>0</v>
      </c>
      <c r="AA32" s="7"/>
      <c r="AB32" s="7"/>
      <c r="AC32" s="7"/>
      <c r="AD32" s="7"/>
      <c r="AE32" s="7"/>
      <c r="AF32" s="7"/>
      <c r="AG32" s="7"/>
      <c r="AH32" s="7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ht="14.25" customHeight="1">
      <c r="A33" s="36"/>
      <c r="B33" s="134" t="s">
        <v>86</v>
      </c>
      <c r="C33" s="17" t="s">
        <v>87</v>
      </c>
      <c r="D33" s="17" t="s">
        <v>72</v>
      </c>
      <c r="E33" s="12"/>
      <c r="F33" s="17" t="s">
        <v>88</v>
      </c>
      <c r="G33" s="18">
        <f t="shared" si="0"/>
        <v>3</v>
      </c>
      <c r="H33" s="19">
        <f t="shared" si="4"/>
        <v>4</v>
      </c>
      <c r="I33" s="20">
        <v>0</v>
      </c>
      <c r="J33" s="21">
        <v>1</v>
      </c>
      <c r="K33" s="20">
        <v>0</v>
      </c>
      <c r="L33" s="21">
        <v>1</v>
      </c>
      <c r="M33" s="20">
        <v>1</v>
      </c>
      <c r="N33" s="19">
        <v>1</v>
      </c>
      <c r="O33" s="20">
        <v>0</v>
      </c>
      <c r="P33" s="19">
        <v>0</v>
      </c>
      <c r="Q33" s="20">
        <v>0</v>
      </c>
      <c r="R33" s="21">
        <v>0</v>
      </c>
      <c r="S33" s="20">
        <v>0</v>
      </c>
      <c r="T33" s="19">
        <v>0</v>
      </c>
      <c r="U33" s="20">
        <v>1</v>
      </c>
      <c r="V33" s="25">
        <v>0</v>
      </c>
      <c r="W33" s="20">
        <v>1</v>
      </c>
      <c r="X33" s="104">
        <v>1</v>
      </c>
      <c r="Y33" s="20">
        <v>0</v>
      </c>
      <c r="Z33" s="19">
        <v>0</v>
      </c>
      <c r="AA33" s="7"/>
      <c r="AB33" s="7"/>
      <c r="AC33" s="7"/>
      <c r="AD33" s="7"/>
      <c r="AE33" s="7"/>
      <c r="AF33" s="7"/>
      <c r="AG33" s="7"/>
      <c r="AH33" s="7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ht="22.25" customHeight="1">
      <c r="A34" s="36"/>
      <c r="B34" s="135"/>
      <c r="C34" s="17" t="s">
        <v>89</v>
      </c>
      <c r="D34" s="17" t="s">
        <v>38</v>
      </c>
      <c r="E34" s="12"/>
      <c r="F34" s="17" t="s">
        <v>39</v>
      </c>
      <c r="G34" s="18">
        <f t="shared" si="0"/>
        <v>37</v>
      </c>
      <c r="H34" s="19">
        <f t="shared" si="4"/>
        <v>108</v>
      </c>
      <c r="I34" s="20">
        <v>9</v>
      </c>
      <c r="J34" s="21">
        <v>12</v>
      </c>
      <c r="K34" s="20">
        <v>0</v>
      </c>
      <c r="L34" s="21">
        <v>12</v>
      </c>
      <c r="M34" s="20">
        <v>3</v>
      </c>
      <c r="N34" s="19">
        <v>17</v>
      </c>
      <c r="O34" s="20">
        <v>0</v>
      </c>
      <c r="P34" s="19">
        <v>0</v>
      </c>
      <c r="Q34" s="20">
        <v>0</v>
      </c>
      <c r="R34" s="21">
        <v>0</v>
      </c>
      <c r="S34" s="20">
        <v>0</v>
      </c>
      <c r="T34" s="19">
        <v>12</v>
      </c>
      <c r="U34" s="20">
        <v>22</v>
      </c>
      <c r="V34" s="25">
        <v>0</v>
      </c>
      <c r="W34" s="20">
        <v>3</v>
      </c>
      <c r="X34" s="104">
        <v>40</v>
      </c>
      <c r="Y34" s="20">
        <v>0</v>
      </c>
      <c r="Z34" s="19">
        <v>15</v>
      </c>
      <c r="AA34" s="7"/>
      <c r="AB34" s="7"/>
      <c r="AC34" s="7"/>
      <c r="AD34" s="7"/>
      <c r="AE34" s="7"/>
      <c r="AF34" s="7"/>
      <c r="AG34" s="7"/>
      <c r="AH34" s="7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spans="1:45" ht="14.25" customHeight="1">
      <c r="A35" s="10"/>
      <c r="B35" s="138" t="s">
        <v>90</v>
      </c>
      <c r="C35" s="118"/>
      <c r="D35" s="11"/>
      <c r="E35" s="12">
        <f>11140.16+1679.9</f>
        <v>12820.06</v>
      </c>
      <c r="F35" s="17"/>
      <c r="G35" s="27">
        <f t="shared" si="0"/>
        <v>0</v>
      </c>
      <c r="H35" s="28"/>
      <c r="I35" s="37"/>
      <c r="J35" s="38"/>
      <c r="K35" s="37"/>
      <c r="L35" s="38"/>
      <c r="M35" s="37"/>
      <c r="N35" s="39"/>
      <c r="O35" s="37"/>
      <c r="P35" s="39"/>
      <c r="Q35" s="37"/>
      <c r="R35" s="38"/>
      <c r="S35" s="37"/>
      <c r="T35" s="39"/>
      <c r="U35" s="37"/>
      <c r="V35" s="43" t="s">
        <v>43</v>
      </c>
      <c r="W35" s="37"/>
      <c r="X35" s="40"/>
      <c r="Y35" s="41"/>
      <c r="Z35" s="40"/>
      <c r="AA35" s="7"/>
      <c r="AB35" s="7"/>
      <c r="AC35" s="7"/>
      <c r="AD35" s="7"/>
      <c r="AE35" s="7"/>
      <c r="AF35" s="7"/>
      <c r="AG35" s="7"/>
      <c r="AH35" s="7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</row>
    <row r="36" spans="1:45" ht="14.25" customHeight="1">
      <c r="A36" s="42"/>
      <c r="B36" s="17" t="s">
        <v>91</v>
      </c>
      <c r="C36" s="17" t="s">
        <v>92</v>
      </c>
      <c r="D36" s="17" t="s">
        <v>72</v>
      </c>
      <c r="E36" s="12"/>
      <c r="F36" s="17" t="s">
        <v>93</v>
      </c>
      <c r="G36" s="18">
        <f t="shared" si="0"/>
        <v>9</v>
      </c>
      <c r="H36" s="19">
        <f t="shared" ref="H36:H41" si="5">SUM(J36+L36+N36+P36+R36+T36+V36+X36+Z36)</f>
        <v>9</v>
      </c>
      <c r="I36" s="20">
        <v>1</v>
      </c>
      <c r="J36" s="21">
        <v>1</v>
      </c>
      <c r="K36" s="20">
        <v>1</v>
      </c>
      <c r="L36" s="21">
        <v>1</v>
      </c>
      <c r="M36" s="20">
        <v>1</v>
      </c>
      <c r="N36" s="19">
        <v>1</v>
      </c>
      <c r="O36" s="20">
        <v>1</v>
      </c>
      <c r="P36" s="19">
        <v>1</v>
      </c>
      <c r="Q36" s="20">
        <v>1</v>
      </c>
      <c r="R36" s="21">
        <v>1</v>
      </c>
      <c r="S36" s="20">
        <v>1</v>
      </c>
      <c r="T36" s="19">
        <v>1</v>
      </c>
      <c r="U36" s="20">
        <v>1</v>
      </c>
      <c r="V36" s="25">
        <v>1</v>
      </c>
      <c r="W36" s="20">
        <v>1</v>
      </c>
      <c r="X36" s="19">
        <v>1</v>
      </c>
      <c r="Y36" s="20">
        <v>1</v>
      </c>
      <c r="Z36" s="19">
        <v>1</v>
      </c>
      <c r="AA36" s="7"/>
      <c r="AB36" s="7"/>
      <c r="AC36" s="7"/>
      <c r="AD36" s="7"/>
      <c r="AE36" s="7"/>
      <c r="AF36" s="7"/>
      <c r="AG36" s="7"/>
      <c r="AH36" s="7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5" ht="28.5" customHeight="1">
      <c r="A37" s="36"/>
      <c r="B37" s="17" t="s">
        <v>94</v>
      </c>
      <c r="C37" s="17" t="s">
        <v>95</v>
      </c>
      <c r="D37" s="17" t="s">
        <v>38</v>
      </c>
      <c r="E37" s="12"/>
      <c r="F37" s="17" t="s">
        <v>39</v>
      </c>
      <c r="G37" s="18">
        <f t="shared" si="0"/>
        <v>184</v>
      </c>
      <c r="H37" s="19">
        <f t="shared" si="5"/>
        <v>165</v>
      </c>
      <c r="I37" s="20">
        <v>36</v>
      </c>
      <c r="J37" s="21">
        <v>18</v>
      </c>
      <c r="K37" s="20">
        <v>27</v>
      </c>
      <c r="L37" s="21">
        <v>20</v>
      </c>
      <c r="M37" s="20">
        <v>16</v>
      </c>
      <c r="N37" s="19">
        <v>17</v>
      </c>
      <c r="O37" s="20">
        <v>12</v>
      </c>
      <c r="P37" s="19">
        <v>12</v>
      </c>
      <c r="Q37" s="20">
        <v>10</v>
      </c>
      <c r="R37" s="21">
        <v>30</v>
      </c>
      <c r="S37" s="20">
        <v>18</v>
      </c>
      <c r="T37" s="19">
        <v>14</v>
      </c>
      <c r="U37" s="20">
        <v>15</v>
      </c>
      <c r="V37" s="25">
        <v>14</v>
      </c>
      <c r="W37" s="20">
        <v>24</v>
      </c>
      <c r="X37" s="19">
        <v>20</v>
      </c>
      <c r="Y37" s="20">
        <v>26</v>
      </c>
      <c r="Z37" s="19">
        <v>20</v>
      </c>
      <c r="AA37" s="7"/>
      <c r="AB37" s="7"/>
      <c r="AC37" s="7"/>
      <c r="AD37" s="7"/>
      <c r="AE37" s="7"/>
      <c r="AF37" s="7"/>
      <c r="AG37" s="7"/>
      <c r="AH37" s="7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5" ht="57.75" customHeight="1">
      <c r="A38" s="36"/>
      <c r="B38" s="17" t="s">
        <v>96</v>
      </c>
      <c r="C38" s="17" t="s">
        <v>97</v>
      </c>
      <c r="D38" s="17" t="s">
        <v>72</v>
      </c>
      <c r="E38" s="12"/>
      <c r="F38" s="17" t="s">
        <v>93</v>
      </c>
      <c r="G38" s="18">
        <f t="shared" si="0"/>
        <v>9</v>
      </c>
      <c r="H38" s="19">
        <f t="shared" si="5"/>
        <v>9</v>
      </c>
      <c r="I38" s="20">
        <v>1</v>
      </c>
      <c r="J38" s="21">
        <v>1</v>
      </c>
      <c r="K38" s="20">
        <v>1</v>
      </c>
      <c r="L38" s="21">
        <v>1</v>
      </c>
      <c r="M38" s="20">
        <v>1</v>
      </c>
      <c r="N38" s="19">
        <v>1</v>
      </c>
      <c r="O38" s="20">
        <v>1</v>
      </c>
      <c r="P38" s="19">
        <v>1</v>
      </c>
      <c r="Q38" s="20">
        <v>1</v>
      </c>
      <c r="R38" s="21">
        <v>1</v>
      </c>
      <c r="S38" s="20">
        <v>1</v>
      </c>
      <c r="T38" s="19">
        <v>1</v>
      </c>
      <c r="U38" s="20">
        <v>1</v>
      </c>
      <c r="V38" s="25">
        <v>1</v>
      </c>
      <c r="W38" s="20">
        <v>1</v>
      </c>
      <c r="X38" s="19">
        <v>1</v>
      </c>
      <c r="Y38" s="20">
        <v>1</v>
      </c>
      <c r="Z38" s="19">
        <v>1</v>
      </c>
      <c r="AA38" s="7"/>
      <c r="AB38" s="7"/>
      <c r="AC38" s="7"/>
      <c r="AD38" s="7"/>
      <c r="AE38" s="7"/>
      <c r="AF38" s="7"/>
      <c r="AG38" s="7"/>
      <c r="AH38" s="7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spans="1:45" ht="24" customHeight="1">
      <c r="A39" s="36"/>
      <c r="B39" s="17" t="s">
        <v>98</v>
      </c>
      <c r="C39" s="17" t="s">
        <v>99</v>
      </c>
      <c r="D39" s="17" t="s">
        <v>72</v>
      </c>
      <c r="E39" s="12"/>
      <c r="F39" s="17" t="s">
        <v>39</v>
      </c>
      <c r="G39" s="18">
        <f t="shared" si="0"/>
        <v>94</v>
      </c>
      <c r="H39" s="19">
        <f t="shared" si="5"/>
        <v>100</v>
      </c>
      <c r="I39" s="20">
        <v>15</v>
      </c>
      <c r="J39" s="21">
        <v>15</v>
      </c>
      <c r="K39" s="20">
        <v>11</v>
      </c>
      <c r="L39" s="21">
        <v>11</v>
      </c>
      <c r="M39" s="20">
        <v>8</v>
      </c>
      <c r="N39" s="19">
        <v>8</v>
      </c>
      <c r="O39" s="20">
        <v>6</v>
      </c>
      <c r="P39" s="19">
        <v>6</v>
      </c>
      <c r="Q39" s="20">
        <v>2</v>
      </c>
      <c r="R39" s="21">
        <v>18</v>
      </c>
      <c r="S39" s="20">
        <v>1</v>
      </c>
      <c r="T39" s="19">
        <v>1</v>
      </c>
      <c r="U39" s="20">
        <v>1</v>
      </c>
      <c r="V39" s="25">
        <v>1</v>
      </c>
      <c r="W39" s="20">
        <v>24</v>
      </c>
      <c r="X39" s="19">
        <v>20</v>
      </c>
      <c r="Y39" s="20">
        <v>26</v>
      </c>
      <c r="Z39" s="19">
        <v>20</v>
      </c>
      <c r="AA39" s="7"/>
      <c r="AB39" s="7"/>
      <c r="AC39" s="7"/>
      <c r="AD39" s="7"/>
      <c r="AE39" s="7"/>
      <c r="AF39" s="7"/>
      <c r="AG39" s="7"/>
      <c r="AH39" s="7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spans="1:45" ht="23.25" customHeight="1">
      <c r="A40" s="42"/>
      <c r="B40" s="17" t="s">
        <v>100</v>
      </c>
      <c r="C40" s="17" t="s">
        <v>101</v>
      </c>
      <c r="D40" s="17" t="s">
        <v>102</v>
      </c>
      <c r="E40" s="12"/>
      <c r="F40" s="17" t="s">
        <v>103</v>
      </c>
      <c r="G40" s="18">
        <f t="shared" si="0"/>
        <v>9</v>
      </c>
      <c r="H40" s="19">
        <f t="shared" si="5"/>
        <v>9</v>
      </c>
      <c r="I40" s="20">
        <v>1</v>
      </c>
      <c r="J40" s="21">
        <v>1</v>
      </c>
      <c r="K40" s="20">
        <v>1</v>
      </c>
      <c r="L40" s="21">
        <v>1</v>
      </c>
      <c r="M40" s="20">
        <v>1</v>
      </c>
      <c r="N40" s="19">
        <v>1</v>
      </c>
      <c r="O40" s="20">
        <v>1</v>
      </c>
      <c r="P40" s="19">
        <v>1</v>
      </c>
      <c r="Q40" s="20">
        <v>1</v>
      </c>
      <c r="R40" s="21">
        <v>1</v>
      </c>
      <c r="S40" s="20">
        <v>1</v>
      </c>
      <c r="T40" s="19">
        <v>1</v>
      </c>
      <c r="U40" s="20">
        <v>1</v>
      </c>
      <c r="V40" s="25">
        <v>1</v>
      </c>
      <c r="W40" s="20">
        <v>1</v>
      </c>
      <c r="X40" s="19">
        <v>1</v>
      </c>
      <c r="Y40" s="20">
        <v>1</v>
      </c>
      <c r="Z40" s="19">
        <v>1</v>
      </c>
      <c r="AA40" s="7"/>
      <c r="AB40" s="7"/>
      <c r="AC40" s="7"/>
      <c r="AD40" s="7"/>
      <c r="AE40" s="7"/>
      <c r="AF40" s="7"/>
      <c r="AG40" s="7"/>
      <c r="AH40" s="7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45" ht="32.25" customHeight="1">
      <c r="A41" s="42"/>
      <c r="B41" s="17" t="s">
        <v>104</v>
      </c>
      <c r="C41" s="17" t="s">
        <v>105</v>
      </c>
      <c r="D41" s="17" t="s">
        <v>106</v>
      </c>
      <c r="E41" s="12"/>
      <c r="F41" s="17" t="s">
        <v>93</v>
      </c>
      <c r="G41" s="18">
        <f t="shared" si="0"/>
        <v>9</v>
      </c>
      <c r="H41" s="19">
        <f t="shared" si="5"/>
        <v>9</v>
      </c>
      <c r="I41" s="20">
        <v>1</v>
      </c>
      <c r="J41" s="21">
        <v>1</v>
      </c>
      <c r="K41" s="20">
        <v>1</v>
      </c>
      <c r="L41" s="21">
        <v>1</v>
      </c>
      <c r="M41" s="20">
        <v>1</v>
      </c>
      <c r="N41" s="19">
        <v>1</v>
      </c>
      <c r="O41" s="20">
        <v>1</v>
      </c>
      <c r="P41" s="19">
        <v>1</v>
      </c>
      <c r="Q41" s="20">
        <v>1</v>
      </c>
      <c r="R41" s="21">
        <v>1</v>
      </c>
      <c r="S41" s="20">
        <v>1</v>
      </c>
      <c r="T41" s="19">
        <v>1</v>
      </c>
      <c r="U41" s="20">
        <v>1</v>
      </c>
      <c r="V41" s="25">
        <v>1</v>
      </c>
      <c r="W41" s="20">
        <v>1</v>
      </c>
      <c r="X41" s="19">
        <v>1</v>
      </c>
      <c r="Y41" s="20">
        <v>1</v>
      </c>
      <c r="Z41" s="19">
        <v>1</v>
      </c>
      <c r="AA41" s="7"/>
      <c r="AB41" s="7"/>
      <c r="AC41" s="7"/>
      <c r="AD41" s="7"/>
      <c r="AE41" s="7"/>
      <c r="AF41" s="7"/>
      <c r="AG41" s="7"/>
      <c r="AH41" s="7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ht="14.25" customHeight="1">
      <c r="A42" s="10"/>
      <c r="B42" s="138" t="s">
        <v>107</v>
      </c>
      <c r="C42" s="118"/>
      <c r="D42" s="11"/>
      <c r="E42" s="12">
        <f>180735.97004486+69295.9255715759</f>
        <v>250031.89561643591</v>
      </c>
      <c r="F42" s="17"/>
      <c r="G42" s="27">
        <f t="shared" si="0"/>
        <v>0</v>
      </c>
      <c r="H42" s="28"/>
      <c r="I42" s="37"/>
      <c r="J42" s="38"/>
      <c r="K42" s="37"/>
      <c r="L42" s="38"/>
      <c r="M42" s="37"/>
      <c r="N42" s="39"/>
      <c r="O42" s="37"/>
      <c r="P42" s="39"/>
      <c r="Q42" s="37"/>
      <c r="R42" s="38"/>
      <c r="S42" s="37"/>
      <c r="T42" s="39"/>
      <c r="U42" s="37"/>
      <c r="V42" s="43" t="s">
        <v>43</v>
      </c>
      <c r="W42" s="37"/>
      <c r="X42" s="40"/>
      <c r="Y42" s="41"/>
      <c r="Z42" s="40"/>
      <c r="AA42" s="7"/>
      <c r="AB42" s="7"/>
      <c r="AC42" s="7"/>
      <c r="AD42" s="7"/>
      <c r="AE42" s="7"/>
      <c r="AF42" s="7"/>
      <c r="AG42" s="7"/>
      <c r="AH42" s="7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ht="12" customHeight="1">
      <c r="A43" s="42"/>
      <c r="B43" s="134" t="s">
        <v>108</v>
      </c>
      <c r="C43" s="17" t="s">
        <v>109</v>
      </c>
      <c r="D43" s="17" t="s">
        <v>110</v>
      </c>
      <c r="E43" s="12"/>
      <c r="F43" s="17" t="s">
        <v>111</v>
      </c>
      <c r="G43" s="18">
        <f t="shared" si="0"/>
        <v>6</v>
      </c>
      <c r="H43" s="19">
        <f t="shared" ref="H43:H44" si="6">SUM(J43+L43+N43+P43+R43+T43+V43+X43+Z43)</f>
        <v>6</v>
      </c>
      <c r="I43" s="20">
        <v>1</v>
      </c>
      <c r="J43" s="21">
        <v>1</v>
      </c>
      <c r="K43" s="20">
        <v>1</v>
      </c>
      <c r="L43" s="21">
        <v>1</v>
      </c>
      <c r="M43" s="20">
        <v>1</v>
      </c>
      <c r="N43" s="19">
        <v>1</v>
      </c>
      <c r="O43" s="20">
        <v>1</v>
      </c>
      <c r="P43" s="19">
        <v>0</v>
      </c>
      <c r="Q43" s="20">
        <v>0</v>
      </c>
      <c r="R43" s="21">
        <v>1</v>
      </c>
      <c r="S43" s="20">
        <v>0</v>
      </c>
      <c r="T43" s="19">
        <v>0</v>
      </c>
      <c r="U43" s="20">
        <v>0</v>
      </c>
      <c r="V43" s="25">
        <v>0</v>
      </c>
      <c r="W43" s="20">
        <v>1</v>
      </c>
      <c r="X43" s="19">
        <v>1</v>
      </c>
      <c r="Y43" s="20">
        <v>1</v>
      </c>
      <c r="Z43" s="19">
        <v>1</v>
      </c>
      <c r="AA43" s="7"/>
      <c r="AB43" s="7"/>
      <c r="AC43" s="7"/>
      <c r="AD43" s="7"/>
      <c r="AE43" s="7"/>
      <c r="AF43" s="7"/>
      <c r="AG43" s="7"/>
      <c r="AH43" s="7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ht="24" customHeight="1">
      <c r="A44" s="42"/>
      <c r="B44" s="135"/>
      <c r="C44" s="17" t="s">
        <v>112</v>
      </c>
      <c r="D44" s="17" t="s">
        <v>72</v>
      </c>
      <c r="E44" s="12"/>
      <c r="F44" s="17" t="s">
        <v>111</v>
      </c>
      <c r="G44" s="18">
        <f t="shared" si="0"/>
        <v>7</v>
      </c>
      <c r="H44" s="19">
        <f t="shared" si="6"/>
        <v>7</v>
      </c>
      <c r="I44" s="20">
        <v>1</v>
      </c>
      <c r="J44" s="21">
        <v>1</v>
      </c>
      <c r="K44" s="20">
        <v>1</v>
      </c>
      <c r="L44" s="21">
        <v>1</v>
      </c>
      <c r="M44" s="20">
        <v>1</v>
      </c>
      <c r="N44" s="19">
        <v>3</v>
      </c>
      <c r="O44" s="20">
        <v>1</v>
      </c>
      <c r="P44" s="19">
        <v>2</v>
      </c>
      <c r="Q44" s="20">
        <v>1</v>
      </c>
      <c r="R44" s="21">
        <v>0</v>
      </c>
      <c r="S44" s="20">
        <v>0</v>
      </c>
      <c r="T44" s="19">
        <v>0</v>
      </c>
      <c r="U44" s="20">
        <v>0</v>
      </c>
      <c r="V44" s="25">
        <v>0</v>
      </c>
      <c r="W44" s="20">
        <v>1</v>
      </c>
      <c r="X44" s="19">
        <v>0</v>
      </c>
      <c r="Y44" s="20">
        <v>1</v>
      </c>
      <c r="Z44" s="19">
        <v>0</v>
      </c>
      <c r="AA44" s="7"/>
      <c r="AB44" s="7"/>
      <c r="AC44" s="7"/>
      <c r="AD44" s="7"/>
      <c r="AE44" s="7"/>
      <c r="AF44" s="7"/>
      <c r="AG44" s="7"/>
      <c r="AH44" s="7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ht="45.75" customHeight="1">
      <c r="A45" s="36"/>
      <c r="B45" s="17" t="s">
        <v>113</v>
      </c>
      <c r="C45" s="17" t="s">
        <v>114</v>
      </c>
      <c r="D45" s="17" t="s">
        <v>46</v>
      </c>
      <c r="E45" s="12"/>
      <c r="F45" s="17" t="s">
        <v>115</v>
      </c>
      <c r="G45" s="18">
        <f t="shared" si="0"/>
        <v>10</v>
      </c>
      <c r="H45" s="19">
        <f>J45+L45+N45+P45+R45</f>
        <v>39</v>
      </c>
      <c r="I45" s="20"/>
      <c r="J45" s="21">
        <v>15</v>
      </c>
      <c r="K45" s="20"/>
      <c r="L45" s="21">
        <v>11</v>
      </c>
      <c r="M45" s="20"/>
      <c r="N45" s="19">
        <v>8</v>
      </c>
      <c r="O45" s="20"/>
      <c r="P45" s="19">
        <v>0</v>
      </c>
      <c r="Q45" s="20">
        <v>10</v>
      </c>
      <c r="R45" s="21">
        <v>5</v>
      </c>
      <c r="S45" s="20"/>
      <c r="T45" s="19">
        <v>0</v>
      </c>
      <c r="U45" s="20"/>
      <c r="V45" s="44">
        <v>0</v>
      </c>
      <c r="W45" s="20"/>
      <c r="X45" s="19">
        <v>0</v>
      </c>
      <c r="Y45" s="20"/>
      <c r="Z45" s="19">
        <v>0</v>
      </c>
      <c r="AA45" s="7"/>
      <c r="AB45" s="7"/>
      <c r="AC45" s="7"/>
      <c r="AD45" s="7"/>
      <c r="AE45" s="7"/>
      <c r="AF45" s="7"/>
      <c r="AG45" s="7"/>
      <c r="AH45" s="7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5" ht="23.25" customHeight="1">
      <c r="A46" s="45"/>
      <c r="B46" s="134" t="s">
        <v>116</v>
      </c>
      <c r="C46" s="17" t="s">
        <v>117</v>
      </c>
      <c r="D46" s="17" t="s">
        <v>72</v>
      </c>
      <c r="E46" s="12"/>
      <c r="F46" s="17" t="s">
        <v>39</v>
      </c>
      <c r="G46" s="18">
        <f t="shared" si="0"/>
        <v>123</v>
      </c>
      <c r="H46" s="19">
        <f t="shared" ref="H46:H48" si="7">SUM(J46+L46+N46+P46+R46+T46+V46+X46+Z46)</f>
        <v>94</v>
      </c>
      <c r="I46" s="33">
        <v>20</v>
      </c>
      <c r="J46" s="46">
        <v>11</v>
      </c>
      <c r="K46" s="33">
        <v>20</v>
      </c>
      <c r="L46" s="46">
        <v>14</v>
      </c>
      <c r="M46" s="33">
        <v>16</v>
      </c>
      <c r="N46" s="32">
        <v>16</v>
      </c>
      <c r="O46" s="33">
        <v>12</v>
      </c>
      <c r="P46" s="32">
        <v>1</v>
      </c>
      <c r="Q46" s="33">
        <v>30</v>
      </c>
      <c r="R46" s="46">
        <v>32</v>
      </c>
      <c r="S46" s="33">
        <v>0</v>
      </c>
      <c r="T46" s="32">
        <v>0</v>
      </c>
      <c r="U46" s="33">
        <v>0</v>
      </c>
      <c r="V46" s="25">
        <v>0</v>
      </c>
      <c r="W46" s="33">
        <v>12</v>
      </c>
      <c r="X46" s="32">
        <v>10</v>
      </c>
      <c r="Y46" s="33">
        <v>13</v>
      </c>
      <c r="Z46" s="32">
        <v>10</v>
      </c>
      <c r="AA46" s="47"/>
      <c r="AB46" s="47"/>
      <c r="AC46" s="47"/>
      <c r="AD46" s="47"/>
      <c r="AE46" s="47"/>
      <c r="AF46" s="47"/>
      <c r="AG46" s="47"/>
      <c r="AH46" s="47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1:45" ht="21.75" customHeight="1">
      <c r="A47" s="45"/>
      <c r="B47" s="137"/>
      <c r="C47" s="17" t="s">
        <v>118</v>
      </c>
      <c r="D47" s="17" t="s">
        <v>72</v>
      </c>
      <c r="E47" s="12"/>
      <c r="F47" s="17" t="s">
        <v>119</v>
      </c>
      <c r="G47" s="18">
        <f t="shared" si="0"/>
        <v>8</v>
      </c>
      <c r="H47" s="49">
        <f t="shared" si="7"/>
        <v>14</v>
      </c>
      <c r="I47" s="50">
        <v>1</v>
      </c>
      <c r="J47" s="51">
        <v>3</v>
      </c>
      <c r="K47" s="50">
        <v>1</v>
      </c>
      <c r="L47" s="51">
        <v>2</v>
      </c>
      <c r="M47" s="50">
        <v>2</v>
      </c>
      <c r="N47" s="52">
        <v>4</v>
      </c>
      <c r="O47" s="50">
        <v>1</v>
      </c>
      <c r="P47" s="52">
        <v>1</v>
      </c>
      <c r="Q47" s="50">
        <v>1</v>
      </c>
      <c r="R47" s="51">
        <v>2</v>
      </c>
      <c r="S47" s="50">
        <v>0</v>
      </c>
      <c r="T47" s="52">
        <v>0</v>
      </c>
      <c r="U47" s="50">
        <v>0</v>
      </c>
      <c r="V47" s="53">
        <v>0</v>
      </c>
      <c r="W47" s="50">
        <v>1</v>
      </c>
      <c r="X47" s="52">
        <v>1</v>
      </c>
      <c r="Y47" s="50">
        <v>1</v>
      </c>
      <c r="Z47" s="52">
        <v>1</v>
      </c>
      <c r="AA47" s="47"/>
      <c r="AB47" s="47"/>
      <c r="AC47" s="47"/>
      <c r="AD47" s="47"/>
      <c r="AE47" s="47"/>
      <c r="AF47" s="47"/>
      <c r="AG47" s="47"/>
      <c r="AH47" s="47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</row>
    <row r="48" spans="1:45" ht="19.5" customHeight="1">
      <c r="A48" s="45"/>
      <c r="B48" s="137"/>
      <c r="C48" s="17" t="s">
        <v>120</v>
      </c>
      <c r="D48" s="17" t="s">
        <v>72</v>
      </c>
      <c r="E48" s="139"/>
      <c r="F48" s="134" t="s">
        <v>121</v>
      </c>
      <c r="G48" s="140">
        <f t="shared" si="0"/>
        <v>9</v>
      </c>
      <c r="H48" s="54">
        <f t="shared" si="7"/>
        <v>7</v>
      </c>
      <c r="I48" s="55">
        <v>1</v>
      </c>
      <c r="J48" s="56">
        <v>1</v>
      </c>
      <c r="K48" s="55">
        <v>3</v>
      </c>
      <c r="L48" s="56">
        <v>1</v>
      </c>
      <c r="M48" s="55">
        <v>1</v>
      </c>
      <c r="N48" s="57">
        <v>1</v>
      </c>
      <c r="O48" s="55">
        <v>1</v>
      </c>
      <c r="P48" s="57">
        <v>1</v>
      </c>
      <c r="Q48" s="55">
        <v>1</v>
      </c>
      <c r="R48" s="56">
        <v>1</v>
      </c>
      <c r="S48" s="55">
        <v>0</v>
      </c>
      <c r="T48" s="57">
        <v>0</v>
      </c>
      <c r="U48" s="55">
        <v>0</v>
      </c>
      <c r="V48" s="58">
        <v>0</v>
      </c>
      <c r="W48" s="55">
        <v>1</v>
      </c>
      <c r="X48" s="57">
        <v>1</v>
      </c>
      <c r="Y48" s="55">
        <v>1</v>
      </c>
      <c r="Z48" s="57">
        <v>1</v>
      </c>
      <c r="AA48" s="47"/>
      <c r="AB48" s="47"/>
      <c r="AC48" s="47"/>
      <c r="AD48" s="47"/>
      <c r="AE48" s="47"/>
      <c r="AF48" s="47"/>
      <c r="AG48" s="47"/>
      <c r="AH48" s="47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</row>
    <row r="49" spans="1:45" ht="14.25" customHeight="1">
      <c r="A49" s="45"/>
      <c r="B49" s="137"/>
      <c r="C49" s="17" t="s">
        <v>122</v>
      </c>
      <c r="D49" s="17" t="s">
        <v>72</v>
      </c>
      <c r="E49" s="137"/>
      <c r="F49" s="137"/>
      <c r="G49" s="141"/>
      <c r="H49" s="54">
        <v>14</v>
      </c>
      <c r="I49" s="59"/>
      <c r="J49" s="56">
        <v>3</v>
      </c>
      <c r="K49" s="59"/>
      <c r="L49" s="56">
        <v>4</v>
      </c>
      <c r="M49" s="59"/>
      <c r="N49" s="57">
        <v>6</v>
      </c>
      <c r="O49" s="59"/>
      <c r="P49" s="57"/>
      <c r="Q49" s="59"/>
      <c r="R49" s="56">
        <v>1</v>
      </c>
      <c r="S49" s="59"/>
      <c r="T49" s="57"/>
      <c r="U49" s="59"/>
      <c r="V49" s="58" t="s">
        <v>43</v>
      </c>
      <c r="W49" s="59"/>
      <c r="X49" s="57"/>
      <c r="Y49" s="59"/>
      <c r="Z49" s="59"/>
      <c r="AA49" s="47"/>
      <c r="AB49" s="47"/>
      <c r="AC49" s="47"/>
      <c r="AD49" s="47"/>
      <c r="AE49" s="47"/>
      <c r="AF49" s="47"/>
      <c r="AG49" s="47"/>
      <c r="AH49" s="47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1:45" ht="14.25" customHeight="1">
      <c r="A50" s="45"/>
      <c r="B50" s="135"/>
      <c r="C50" s="17" t="s">
        <v>123</v>
      </c>
      <c r="D50" s="17" t="s">
        <v>72</v>
      </c>
      <c r="E50" s="135"/>
      <c r="F50" s="135"/>
      <c r="G50" s="142"/>
      <c r="H50" s="54">
        <v>13</v>
      </c>
      <c r="I50" s="59"/>
      <c r="J50" s="56">
        <v>3</v>
      </c>
      <c r="K50" s="59"/>
      <c r="L50" s="56">
        <v>4</v>
      </c>
      <c r="M50" s="59"/>
      <c r="N50" s="57">
        <v>6</v>
      </c>
      <c r="O50" s="59"/>
      <c r="P50" s="57"/>
      <c r="Q50" s="59"/>
      <c r="R50" s="56">
        <v>0</v>
      </c>
      <c r="S50" s="59"/>
      <c r="T50" s="57"/>
      <c r="U50" s="59"/>
      <c r="V50" s="58" t="s">
        <v>43</v>
      </c>
      <c r="W50" s="59"/>
      <c r="X50" s="57"/>
      <c r="Y50" s="59"/>
      <c r="Z50" s="59"/>
      <c r="AA50" s="47"/>
      <c r="AB50" s="47"/>
      <c r="AC50" s="47"/>
      <c r="AD50" s="47"/>
      <c r="AE50" s="47"/>
      <c r="AF50" s="47"/>
      <c r="AG50" s="47"/>
      <c r="AH50" s="47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1:45" ht="20.25" customHeight="1">
      <c r="A51" s="45"/>
      <c r="B51" s="134" t="s">
        <v>124</v>
      </c>
      <c r="C51" s="17" t="s">
        <v>125</v>
      </c>
      <c r="D51" s="17" t="s">
        <v>38</v>
      </c>
      <c r="E51" s="12"/>
      <c r="F51" s="17" t="s">
        <v>126</v>
      </c>
      <c r="G51" s="18">
        <f t="shared" ref="G51:G52" si="8">I51+K51+M51+O51+Q51+S51+U51+W51+Y51</f>
        <v>49</v>
      </c>
      <c r="H51" s="60">
        <f t="shared" ref="H51:H52" si="9">SUM(J51+L51+N51+P51+R51+T51+V51+X51+Z51)</f>
        <v>45</v>
      </c>
      <c r="I51" s="61">
        <v>2</v>
      </c>
      <c r="J51" s="62">
        <v>2</v>
      </c>
      <c r="K51" s="61">
        <v>2</v>
      </c>
      <c r="L51" s="62">
        <v>2</v>
      </c>
      <c r="M51" s="61">
        <v>6</v>
      </c>
      <c r="N51" s="63">
        <v>6</v>
      </c>
      <c r="O51" s="61">
        <v>3</v>
      </c>
      <c r="P51" s="63">
        <v>2</v>
      </c>
      <c r="Q51" s="61">
        <v>3</v>
      </c>
      <c r="R51" s="62">
        <v>1</v>
      </c>
      <c r="S51" s="61">
        <v>17</v>
      </c>
      <c r="T51" s="63">
        <v>14</v>
      </c>
      <c r="U51" s="61">
        <v>14</v>
      </c>
      <c r="V51" s="25">
        <v>14</v>
      </c>
      <c r="W51" s="61">
        <v>1</v>
      </c>
      <c r="X51" s="63">
        <v>2</v>
      </c>
      <c r="Y51" s="61">
        <v>1</v>
      </c>
      <c r="Z51" s="63">
        <v>2</v>
      </c>
      <c r="AA51" s="47"/>
      <c r="AB51" s="47"/>
      <c r="AC51" s="47"/>
      <c r="AD51" s="47"/>
      <c r="AE51" s="47"/>
      <c r="AF51" s="47"/>
      <c r="AG51" s="47"/>
      <c r="AH51" s="47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1:45" ht="14.25" customHeight="1">
      <c r="A52" s="6"/>
      <c r="B52" s="135"/>
      <c r="C52" s="17" t="s">
        <v>127</v>
      </c>
      <c r="D52" s="17" t="s">
        <v>38</v>
      </c>
      <c r="E52" s="12"/>
      <c r="F52" s="17" t="s">
        <v>128</v>
      </c>
      <c r="G52" s="18">
        <f t="shared" si="8"/>
        <v>9</v>
      </c>
      <c r="H52" s="19">
        <f t="shared" si="9"/>
        <v>9</v>
      </c>
      <c r="I52" s="20">
        <v>1</v>
      </c>
      <c r="J52" s="21">
        <v>1</v>
      </c>
      <c r="K52" s="20">
        <v>1</v>
      </c>
      <c r="L52" s="21">
        <v>1</v>
      </c>
      <c r="M52" s="20">
        <v>1</v>
      </c>
      <c r="N52" s="19">
        <v>1</v>
      </c>
      <c r="O52" s="20">
        <v>1</v>
      </c>
      <c r="P52" s="19">
        <v>1</v>
      </c>
      <c r="Q52" s="20">
        <v>1</v>
      </c>
      <c r="R52" s="21">
        <v>1</v>
      </c>
      <c r="S52" s="20">
        <v>1</v>
      </c>
      <c r="T52" s="19">
        <v>1</v>
      </c>
      <c r="U52" s="20">
        <v>1</v>
      </c>
      <c r="V52" s="25">
        <v>1</v>
      </c>
      <c r="W52" s="20">
        <v>1</v>
      </c>
      <c r="X52" s="19">
        <v>1</v>
      </c>
      <c r="Y52" s="20">
        <v>1</v>
      </c>
      <c r="Z52" s="19">
        <v>1</v>
      </c>
      <c r="AA52" s="7"/>
      <c r="AB52" s="7"/>
      <c r="AC52" s="7"/>
      <c r="AD52" s="7"/>
      <c r="AE52" s="7"/>
      <c r="AF52" s="7"/>
      <c r="AG52" s="7"/>
      <c r="AH52" s="7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</row>
    <row r="53" spans="1:45" ht="22.5" customHeight="1">
      <c r="A53" s="6"/>
      <c r="B53" s="124" t="s">
        <v>129</v>
      </c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4"/>
      <c r="AA53" s="7"/>
      <c r="AB53" s="7"/>
      <c r="AC53" s="7"/>
      <c r="AD53" s="7"/>
      <c r="AE53" s="7"/>
      <c r="AF53" s="7"/>
      <c r="AG53" s="7"/>
      <c r="AH53" s="7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14.25" customHeight="1">
      <c r="A54" s="6"/>
      <c r="B54" s="138" t="s">
        <v>22</v>
      </c>
      <c r="C54" s="118"/>
      <c r="D54" s="11"/>
      <c r="E54" s="12">
        <v>600674.63499999989</v>
      </c>
      <c r="F54" s="13"/>
      <c r="G54" s="123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1"/>
      <c r="AA54" s="7"/>
      <c r="AB54" s="7"/>
      <c r="AC54" s="7"/>
      <c r="AD54" s="7"/>
      <c r="AE54" s="7"/>
      <c r="AF54" s="7"/>
      <c r="AG54" s="7"/>
      <c r="AH54" s="7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4" customHeight="1">
      <c r="A55" s="10"/>
      <c r="B55" s="138" t="s">
        <v>130</v>
      </c>
      <c r="C55" s="118"/>
      <c r="D55" s="17"/>
      <c r="E55" s="64">
        <v>42784.069116217404</v>
      </c>
      <c r="F55" s="65"/>
      <c r="G55" s="122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1"/>
      <c r="AA55" s="7"/>
      <c r="AB55" s="7"/>
      <c r="AC55" s="7"/>
      <c r="AD55" s="7"/>
      <c r="AE55" s="7"/>
      <c r="AF55" s="7"/>
      <c r="AG55" s="7"/>
      <c r="AH55" s="7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</row>
    <row r="56" spans="1:45" ht="14.25" customHeight="1">
      <c r="A56" s="36"/>
      <c r="B56" s="17" t="s">
        <v>131</v>
      </c>
      <c r="C56" s="17" t="s">
        <v>132</v>
      </c>
      <c r="D56" s="17" t="s">
        <v>133</v>
      </c>
      <c r="E56" s="12" t="s">
        <v>134</v>
      </c>
      <c r="F56" s="17" t="s">
        <v>135</v>
      </c>
      <c r="G56" s="18">
        <f t="shared" ref="G56:G57" si="10">I56+K56+M56+O56+Q56+S56+U56+W56+Y56</f>
        <v>6</v>
      </c>
      <c r="H56" s="19">
        <f t="shared" ref="H56:H57" si="11">SUM(J56+L56+N56+P56+R56+T56+V56+X56+Z56)</f>
        <v>11</v>
      </c>
      <c r="I56" s="66">
        <v>0</v>
      </c>
      <c r="J56" s="67">
        <v>2</v>
      </c>
      <c r="K56" s="66">
        <v>0</v>
      </c>
      <c r="L56" s="68">
        <v>2</v>
      </c>
      <c r="M56" s="66">
        <v>1</v>
      </c>
      <c r="N56" s="67">
        <v>4</v>
      </c>
      <c r="O56" s="66">
        <v>1</v>
      </c>
      <c r="P56" s="67">
        <v>0</v>
      </c>
      <c r="Q56" s="66">
        <v>1</v>
      </c>
      <c r="R56" s="68">
        <v>1</v>
      </c>
      <c r="S56" s="66">
        <v>1</v>
      </c>
      <c r="T56" s="67">
        <v>1</v>
      </c>
      <c r="U56" s="66">
        <v>1</v>
      </c>
      <c r="V56" s="69">
        <v>1</v>
      </c>
      <c r="W56" s="66">
        <v>1</v>
      </c>
      <c r="X56" s="67">
        <v>0</v>
      </c>
      <c r="Y56" s="66">
        <v>0</v>
      </c>
      <c r="Z56" s="67">
        <v>0</v>
      </c>
      <c r="AA56" s="7"/>
      <c r="AB56" s="7"/>
      <c r="AC56" s="7"/>
      <c r="AD56" s="7"/>
      <c r="AE56" s="7"/>
      <c r="AF56" s="7"/>
      <c r="AG56" s="7"/>
      <c r="AH56" s="7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spans="1:45" ht="34.75" customHeight="1">
      <c r="A57" s="36"/>
      <c r="B57" s="17" t="s">
        <v>136</v>
      </c>
      <c r="C57" s="17" t="s">
        <v>137</v>
      </c>
      <c r="D57" s="107" t="s">
        <v>46</v>
      </c>
      <c r="E57" s="12"/>
      <c r="F57" s="17" t="s">
        <v>138</v>
      </c>
      <c r="G57" s="18">
        <f t="shared" si="10"/>
        <v>1</v>
      </c>
      <c r="H57" s="19">
        <f t="shared" si="11"/>
        <v>7</v>
      </c>
      <c r="I57" s="66">
        <v>0</v>
      </c>
      <c r="J57" s="68">
        <v>1</v>
      </c>
      <c r="K57" s="66">
        <v>0</v>
      </c>
      <c r="L57" s="68">
        <v>1</v>
      </c>
      <c r="M57" s="66">
        <v>0</v>
      </c>
      <c r="N57" s="67">
        <v>0</v>
      </c>
      <c r="O57" s="66">
        <v>0</v>
      </c>
      <c r="P57" s="67">
        <v>3</v>
      </c>
      <c r="Q57" s="66">
        <v>1</v>
      </c>
      <c r="R57" s="68">
        <v>2</v>
      </c>
      <c r="S57" s="66">
        <v>0</v>
      </c>
      <c r="T57" s="67">
        <v>0</v>
      </c>
      <c r="U57" s="66">
        <v>0</v>
      </c>
      <c r="V57" s="70">
        <v>0</v>
      </c>
      <c r="W57" s="66">
        <v>0</v>
      </c>
      <c r="X57" s="67">
        <v>0</v>
      </c>
      <c r="Y57" s="66">
        <v>0</v>
      </c>
      <c r="Z57" s="67">
        <v>0</v>
      </c>
      <c r="AA57" s="7"/>
      <c r="AB57" s="7"/>
      <c r="AC57" s="7"/>
      <c r="AD57" s="7"/>
      <c r="AE57" s="7"/>
      <c r="AF57" s="7"/>
      <c r="AG57" s="7"/>
      <c r="AH57" s="7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</row>
    <row r="58" spans="1:45" ht="14.25" customHeight="1">
      <c r="A58" s="10"/>
      <c r="B58" s="138" t="s">
        <v>139</v>
      </c>
      <c r="C58" s="118"/>
      <c r="D58" s="71"/>
      <c r="E58" s="64">
        <v>85704.581749889534</v>
      </c>
      <c r="F58" s="72"/>
      <c r="G58" s="119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1"/>
      <c r="AA58" s="7"/>
      <c r="AB58" s="7"/>
      <c r="AC58" s="7"/>
      <c r="AD58" s="7"/>
      <c r="AE58" s="7"/>
      <c r="AF58" s="7"/>
      <c r="AG58" s="7"/>
      <c r="AH58" s="7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45" ht="24" customHeight="1">
      <c r="A59" s="36"/>
      <c r="B59" s="17" t="s">
        <v>140</v>
      </c>
      <c r="C59" s="17" t="s">
        <v>141</v>
      </c>
      <c r="D59" s="17" t="s">
        <v>142</v>
      </c>
      <c r="E59" s="64"/>
      <c r="F59" s="72" t="s">
        <v>126</v>
      </c>
      <c r="G59" s="18">
        <f>I59+K59+M59+O59+Q59+S59+U59+W59+Y59</f>
        <v>2</v>
      </c>
      <c r="H59" s="19">
        <f>SUM(J59+L59+N59+P59+R59+T59+V59+X59+Z59)</f>
        <v>4</v>
      </c>
      <c r="I59" s="20">
        <v>1</v>
      </c>
      <c r="J59" s="21">
        <v>1</v>
      </c>
      <c r="K59" s="20">
        <v>1</v>
      </c>
      <c r="L59" s="21">
        <v>1</v>
      </c>
      <c r="M59" s="20">
        <v>0</v>
      </c>
      <c r="N59" s="19">
        <v>2</v>
      </c>
      <c r="O59" s="20">
        <v>0</v>
      </c>
      <c r="P59" s="19">
        <v>0</v>
      </c>
      <c r="Q59" s="20">
        <v>0</v>
      </c>
      <c r="R59" s="21">
        <v>0</v>
      </c>
      <c r="S59" s="20">
        <v>0</v>
      </c>
      <c r="T59" s="19">
        <v>0</v>
      </c>
      <c r="U59" s="20">
        <v>0</v>
      </c>
      <c r="V59" s="22">
        <v>0</v>
      </c>
      <c r="W59" s="20">
        <v>0</v>
      </c>
      <c r="X59" s="19">
        <v>0</v>
      </c>
      <c r="Y59" s="20">
        <v>0</v>
      </c>
      <c r="Z59" s="19">
        <v>0</v>
      </c>
      <c r="AA59" s="7"/>
      <c r="AB59" s="7"/>
      <c r="AC59" s="7"/>
      <c r="AD59" s="7"/>
      <c r="AE59" s="7"/>
      <c r="AF59" s="7"/>
      <c r="AG59" s="7"/>
      <c r="AH59" s="7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45" ht="20.25" customHeight="1">
      <c r="A60" s="10"/>
      <c r="B60" s="138" t="s">
        <v>143</v>
      </c>
      <c r="C60" s="118"/>
      <c r="D60" s="17"/>
      <c r="E60" s="64">
        <v>50814.073815901284</v>
      </c>
      <c r="F60" s="72"/>
      <c r="G60" s="122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1"/>
      <c r="AA60" s="7"/>
      <c r="AB60" s="7"/>
      <c r="AC60" s="7"/>
      <c r="AD60" s="7"/>
      <c r="AE60" s="7"/>
      <c r="AF60" s="7"/>
      <c r="AG60" s="7"/>
      <c r="AH60" s="7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</row>
    <row r="61" spans="1:45" ht="14.25" customHeight="1">
      <c r="A61" s="36"/>
      <c r="B61" s="17" t="s">
        <v>144</v>
      </c>
      <c r="C61" s="17" t="s">
        <v>145</v>
      </c>
      <c r="D61" s="17" t="s">
        <v>146</v>
      </c>
      <c r="E61" s="12"/>
      <c r="F61" s="17" t="s">
        <v>82</v>
      </c>
      <c r="G61" s="18">
        <f t="shared" ref="G61:G63" si="12">I61+K61+M61+O61+Q61+S61+U61+W61+Y61</f>
        <v>29</v>
      </c>
      <c r="H61" s="19">
        <f t="shared" ref="H61:H63" si="13">SUM(J61+L61+N61+P61+R61+T61+V61+X61+Z61)</f>
        <v>20</v>
      </c>
      <c r="I61" s="33">
        <v>2</v>
      </c>
      <c r="J61" s="46">
        <v>4</v>
      </c>
      <c r="K61" s="33">
        <v>2</v>
      </c>
      <c r="L61" s="46">
        <v>5</v>
      </c>
      <c r="M61" s="33">
        <v>4</v>
      </c>
      <c r="N61" s="32">
        <v>4</v>
      </c>
      <c r="O61" s="33">
        <v>1</v>
      </c>
      <c r="P61" s="32">
        <v>0</v>
      </c>
      <c r="Q61" s="33">
        <v>4</v>
      </c>
      <c r="R61" s="46">
        <v>3</v>
      </c>
      <c r="S61" s="33">
        <v>5</v>
      </c>
      <c r="T61" s="32">
        <v>0</v>
      </c>
      <c r="U61" s="33">
        <v>5</v>
      </c>
      <c r="V61" s="22">
        <v>0</v>
      </c>
      <c r="W61" s="33">
        <v>3</v>
      </c>
      <c r="X61" s="32">
        <v>2</v>
      </c>
      <c r="Y61" s="33">
        <v>3</v>
      </c>
      <c r="Z61" s="32">
        <v>2</v>
      </c>
      <c r="AA61" s="7"/>
      <c r="AB61" s="7"/>
      <c r="AC61" s="7"/>
      <c r="AD61" s="7"/>
      <c r="AE61" s="7"/>
      <c r="AF61" s="7"/>
      <c r="AG61" s="7"/>
      <c r="AH61" s="7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</row>
    <row r="62" spans="1:45" ht="14.25" customHeight="1">
      <c r="A62" s="36"/>
      <c r="B62" s="17" t="s">
        <v>147</v>
      </c>
      <c r="C62" s="17" t="s">
        <v>148</v>
      </c>
      <c r="D62" s="17" t="s">
        <v>149</v>
      </c>
      <c r="E62" s="17"/>
      <c r="F62" s="17" t="s">
        <v>150</v>
      </c>
      <c r="G62" s="18">
        <f t="shared" si="12"/>
        <v>5</v>
      </c>
      <c r="H62" s="19">
        <f t="shared" si="13"/>
        <v>9</v>
      </c>
      <c r="I62" s="33">
        <v>1</v>
      </c>
      <c r="J62" s="46">
        <v>2</v>
      </c>
      <c r="K62" s="33">
        <v>1</v>
      </c>
      <c r="L62" s="46">
        <v>2</v>
      </c>
      <c r="M62" s="33">
        <v>0</v>
      </c>
      <c r="N62" s="32">
        <v>3</v>
      </c>
      <c r="O62" s="33">
        <v>0</v>
      </c>
      <c r="P62" s="32">
        <v>0</v>
      </c>
      <c r="Q62" s="33">
        <v>1</v>
      </c>
      <c r="R62" s="46">
        <v>0</v>
      </c>
      <c r="S62" s="33">
        <v>1</v>
      </c>
      <c r="T62" s="32">
        <v>1</v>
      </c>
      <c r="U62" s="33">
        <v>1</v>
      </c>
      <c r="V62" s="25">
        <v>1</v>
      </c>
      <c r="W62" s="33">
        <v>0</v>
      </c>
      <c r="X62" s="32">
        <v>0</v>
      </c>
      <c r="Y62" s="33">
        <v>0</v>
      </c>
      <c r="Z62" s="32">
        <v>0</v>
      </c>
      <c r="AA62" s="7"/>
      <c r="AB62" s="7"/>
      <c r="AC62" s="7"/>
      <c r="AD62" s="7"/>
      <c r="AE62" s="7"/>
      <c r="AF62" s="7"/>
      <c r="AG62" s="7"/>
      <c r="AH62" s="7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</row>
    <row r="63" spans="1:45" ht="14.25" customHeight="1">
      <c r="A63" s="36"/>
      <c r="B63" s="17" t="s">
        <v>151</v>
      </c>
      <c r="C63" s="17" t="s">
        <v>152</v>
      </c>
      <c r="D63" s="17" t="s">
        <v>149</v>
      </c>
      <c r="E63" s="17"/>
      <c r="F63" s="17" t="s">
        <v>153</v>
      </c>
      <c r="G63" s="18">
        <f t="shared" si="12"/>
        <v>24</v>
      </c>
      <c r="H63" s="19">
        <f t="shared" si="13"/>
        <v>21</v>
      </c>
      <c r="I63" s="33">
        <v>2</v>
      </c>
      <c r="J63" s="46">
        <v>5</v>
      </c>
      <c r="K63" s="33">
        <v>2</v>
      </c>
      <c r="L63" s="46">
        <v>3</v>
      </c>
      <c r="M63" s="33">
        <v>4</v>
      </c>
      <c r="N63" s="32">
        <v>3</v>
      </c>
      <c r="O63" s="33">
        <v>5</v>
      </c>
      <c r="P63" s="32">
        <v>2</v>
      </c>
      <c r="Q63" s="33">
        <v>4</v>
      </c>
      <c r="R63" s="46">
        <v>0</v>
      </c>
      <c r="S63" s="33">
        <v>2</v>
      </c>
      <c r="T63" s="32">
        <v>2</v>
      </c>
      <c r="U63" s="33">
        <v>2</v>
      </c>
      <c r="V63" s="25">
        <v>3</v>
      </c>
      <c r="W63" s="33">
        <v>2</v>
      </c>
      <c r="X63" s="32">
        <v>2</v>
      </c>
      <c r="Y63" s="33">
        <v>1</v>
      </c>
      <c r="Z63" s="32">
        <v>1</v>
      </c>
      <c r="AA63" s="7"/>
      <c r="AB63" s="7"/>
      <c r="AC63" s="7"/>
      <c r="AD63" s="7"/>
      <c r="AE63" s="7"/>
      <c r="AF63" s="7"/>
      <c r="AG63" s="7"/>
      <c r="AH63" s="7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</row>
    <row r="64" spans="1:45" ht="14.25" customHeight="1">
      <c r="A64" s="73"/>
      <c r="B64" s="138" t="s">
        <v>154</v>
      </c>
      <c r="C64" s="118"/>
      <c r="D64" s="13"/>
      <c r="E64" s="12">
        <v>2977.62</v>
      </c>
      <c r="F64" s="17"/>
      <c r="G64" s="119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1"/>
      <c r="AA64" s="7"/>
      <c r="AB64" s="7"/>
      <c r="AC64" s="7"/>
      <c r="AD64" s="7"/>
      <c r="AE64" s="7"/>
      <c r="AF64" s="7"/>
      <c r="AG64" s="7"/>
      <c r="AH64" s="7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</row>
    <row r="65" spans="1:45" ht="14.25" customHeight="1">
      <c r="A65" s="42"/>
      <c r="B65" s="17" t="s">
        <v>155</v>
      </c>
      <c r="C65" s="17" t="s">
        <v>145</v>
      </c>
      <c r="D65" s="17" t="s">
        <v>156</v>
      </c>
      <c r="E65" s="12"/>
      <c r="F65" s="17" t="s">
        <v>82</v>
      </c>
      <c r="G65" s="18">
        <f>I65+K65+M65+O65+Q65+S65+U65+W65+Y65</f>
        <v>11</v>
      </c>
      <c r="H65" s="19">
        <f t="shared" ref="H65:H66" si="14">SUM(J65+L65+N65+P65+R65+T65+V65+X65+Z65)</f>
        <v>33</v>
      </c>
      <c r="I65" s="20">
        <v>2</v>
      </c>
      <c r="J65" s="21">
        <v>4</v>
      </c>
      <c r="K65" s="20">
        <v>2</v>
      </c>
      <c r="L65" s="21">
        <v>5</v>
      </c>
      <c r="M65" s="20">
        <v>2</v>
      </c>
      <c r="N65" s="19">
        <v>20</v>
      </c>
      <c r="O65" s="20">
        <v>0</v>
      </c>
      <c r="P65" s="19">
        <v>0</v>
      </c>
      <c r="Q65" s="20">
        <v>3</v>
      </c>
      <c r="R65" s="21">
        <v>0</v>
      </c>
      <c r="S65" s="20">
        <v>0</v>
      </c>
      <c r="T65" s="19"/>
      <c r="U65" s="20">
        <v>0</v>
      </c>
      <c r="V65" s="19"/>
      <c r="W65" s="20">
        <v>1</v>
      </c>
      <c r="X65" s="19">
        <v>2</v>
      </c>
      <c r="Y65" s="20">
        <v>1</v>
      </c>
      <c r="Z65" s="19">
        <v>2</v>
      </c>
      <c r="AA65" s="7"/>
      <c r="AB65" s="7"/>
      <c r="AC65" s="7"/>
      <c r="AD65" s="7"/>
      <c r="AE65" s="7"/>
      <c r="AF65" s="7"/>
      <c r="AG65" s="7"/>
      <c r="AH65" s="7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</row>
    <row r="66" spans="1:45" ht="27.75" customHeight="1">
      <c r="A66" s="42"/>
      <c r="B66" s="17" t="s">
        <v>157</v>
      </c>
      <c r="C66" s="17" t="s">
        <v>158</v>
      </c>
      <c r="D66" s="74" t="s">
        <v>28</v>
      </c>
      <c r="E66" s="75"/>
      <c r="F66" s="74" t="s">
        <v>59</v>
      </c>
      <c r="G66" s="76">
        <v>0.05</v>
      </c>
      <c r="H66" s="77">
        <f t="shared" si="14"/>
        <v>1.7800000000000002</v>
      </c>
      <c r="I66" s="78">
        <v>0.05</v>
      </c>
      <c r="J66" s="79">
        <v>0.05</v>
      </c>
      <c r="K66" s="78">
        <v>0.05</v>
      </c>
      <c r="L66" s="79">
        <v>0.05</v>
      </c>
      <c r="M66" s="78"/>
      <c r="N66" s="80">
        <v>0.98</v>
      </c>
      <c r="O66" s="78"/>
      <c r="P66" s="77"/>
      <c r="Q66" s="81">
        <v>0.1</v>
      </c>
      <c r="R66" s="82">
        <v>0.6</v>
      </c>
      <c r="S66" s="81">
        <v>0</v>
      </c>
      <c r="T66" s="80"/>
      <c r="U66" s="78">
        <v>0</v>
      </c>
      <c r="V66" s="80"/>
      <c r="W66" s="78">
        <v>0.05</v>
      </c>
      <c r="X66" s="80">
        <v>0.05</v>
      </c>
      <c r="Y66" s="78">
        <v>0.05</v>
      </c>
      <c r="Z66" s="80">
        <v>0.05</v>
      </c>
      <c r="AA66" s="7"/>
      <c r="AB66" s="7"/>
      <c r="AC66" s="7"/>
      <c r="AD66" s="7"/>
      <c r="AE66" s="7"/>
      <c r="AF66" s="7"/>
      <c r="AG66" s="7"/>
      <c r="AH66" s="7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spans="1:45" ht="42.75" customHeight="1">
      <c r="A67" s="6"/>
      <c r="B67" s="124" t="s">
        <v>159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6"/>
      <c r="AA67" s="7"/>
      <c r="AB67" s="7"/>
      <c r="AC67" s="7"/>
      <c r="AD67" s="7"/>
      <c r="AE67" s="7"/>
      <c r="AF67" s="7"/>
      <c r="AG67" s="7"/>
      <c r="AH67" s="7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</row>
    <row r="68" spans="1:45" ht="18" customHeight="1">
      <c r="A68" s="6"/>
      <c r="B68" s="138" t="s">
        <v>22</v>
      </c>
      <c r="C68" s="118"/>
      <c r="D68" s="11"/>
      <c r="E68" s="12">
        <v>528528.0149999999</v>
      </c>
      <c r="F68" s="13"/>
      <c r="G68" s="127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9"/>
      <c r="AA68" s="7"/>
      <c r="AB68" s="7"/>
      <c r="AC68" s="7"/>
      <c r="AD68" s="7"/>
      <c r="AE68" s="7"/>
      <c r="AF68" s="7"/>
      <c r="AG68" s="7"/>
      <c r="AH68" s="7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</row>
    <row r="69" spans="1:45" ht="14.25" customHeight="1">
      <c r="A69" s="10"/>
      <c r="B69" s="117" t="s">
        <v>160</v>
      </c>
      <c r="C69" s="118"/>
      <c r="D69" s="72"/>
      <c r="E69" s="64">
        <v>14821.917808219179</v>
      </c>
      <c r="F69" s="65"/>
      <c r="G69" s="130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2"/>
      <c r="AA69" s="7"/>
      <c r="AB69" s="7"/>
      <c r="AC69" s="7"/>
      <c r="AD69" s="7"/>
      <c r="AE69" s="7"/>
      <c r="AF69" s="7"/>
      <c r="AG69" s="7"/>
      <c r="AH69" s="7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5" ht="23.25" customHeight="1">
      <c r="A70" s="36"/>
      <c r="B70" s="72" t="s">
        <v>161</v>
      </c>
      <c r="C70" s="17" t="s">
        <v>162</v>
      </c>
      <c r="D70" s="72" t="s">
        <v>163</v>
      </c>
      <c r="E70" s="12"/>
      <c r="F70" s="17" t="s">
        <v>164</v>
      </c>
      <c r="G70" s="18">
        <f t="shared" ref="G70:G73" si="15">I70+K70+M70+O70+Q70+S70+U70+W70+Y70</f>
        <v>30</v>
      </c>
      <c r="H70" s="19">
        <f t="shared" ref="H70:H73" si="16">SUM(J70+L70+N70+P70+R70+T70+V70+X70+Z70)</f>
        <v>55</v>
      </c>
      <c r="I70" s="33">
        <v>0</v>
      </c>
      <c r="J70" s="32">
        <v>2</v>
      </c>
      <c r="K70" s="33">
        <v>0</v>
      </c>
      <c r="L70" s="46">
        <v>3</v>
      </c>
      <c r="M70" s="33">
        <v>10</v>
      </c>
      <c r="N70" s="32">
        <v>10</v>
      </c>
      <c r="O70" s="33">
        <v>0</v>
      </c>
      <c r="P70" s="32">
        <v>0</v>
      </c>
      <c r="Q70" s="33">
        <v>0</v>
      </c>
      <c r="R70" s="46">
        <v>0</v>
      </c>
      <c r="S70" s="33">
        <v>0</v>
      </c>
      <c r="T70" s="32"/>
      <c r="U70" s="33">
        <v>0</v>
      </c>
      <c r="V70" s="32"/>
      <c r="W70" s="33">
        <v>10</v>
      </c>
      <c r="X70" s="32">
        <v>20</v>
      </c>
      <c r="Y70" s="33">
        <v>10</v>
      </c>
      <c r="Z70" s="32">
        <v>20</v>
      </c>
      <c r="AA70" s="7"/>
      <c r="AB70" s="7"/>
      <c r="AC70" s="7"/>
      <c r="AD70" s="7"/>
      <c r="AE70" s="7"/>
      <c r="AF70" s="7"/>
      <c r="AG70" s="7"/>
      <c r="AH70" s="7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</row>
    <row r="71" spans="1:45" ht="31.5" customHeight="1">
      <c r="A71" s="42"/>
      <c r="B71" s="72" t="s">
        <v>165</v>
      </c>
      <c r="C71" s="17" t="s">
        <v>166</v>
      </c>
      <c r="D71" s="72" t="s">
        <v>163</v>
      </c>
      <c r="E71" s="12"/>
      <c r="F71" s="17" t="s">
        <v>167</v>
      </c>
      <c r="G71" s="18">
        <f t="shared" si="15"/>
        <v>0</v>
      </c>
      <c r="H71" s="19">
        <f t="shared" si="16"/>
        <v>61</v>
      </c>
      <c r="I71" s="33">
        <v>0</v>
      </c>
      <c r="J71" s="46">
        <v>15</v>
      </c>
      <c r="K71" s="33">
        <v>0</v>
      </c>
      <c r="L71" s="46">
        <v>10</v>
      </c>
      <c r="M71" s="33">
        <v>0</v>
      </c>
      <c r="N71" s="32">
        <v>0</v>
      </c>
      <c r="O71" s="33">
        <v>0</v>
      </c>
      <c r="P71" s="32">
        <v>0</v>
      </c>
      <c r="Q71" s="33">
        <v>0</v>
      </c>
      <c r="R71" s="46">
        <v>0</v>
      </c>
      <c r="S71" s="33">
        <v>0</v>
      </c>
      <c r="T71" s="32">
        <v>27</v>
      </c>
      <c r="U71" s="33">
        <v>0</v>
      </c>
      <c r="V71" s="32">
        <v>9</v>
      </c>
      <c r="W71" s="33">
        <v>0</v>
      </c>
      <c r="X71" s="32">
        <v>0</v>
      </c>
      <c r="Y71" s="33">
        <v>0</v>
      </c>
      <c r="Z71" s="32">
        <v>0</v>
      </c>
      <c r="AA71" s="7"/>
      <c r="AB71" s="7"/>
      <c r="AC71" s="7"/>
      <c r="AD71" s="7"/>
      <c r="AE71" s="7"/>
      <c r="AF71" s="7"/>
      <c r="AG71" s="7"/>
      <c r="AH71" s="7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</row>
    <row r="72" spans="1:45" ht="35.25" customHeight="1">
      <c r="A72" s="42"/>
      <c r="B72" s="134" t="s">
        <v>168</v>
      </c>
      <c r="C72" s="17" t="s">
        <v>148</v>
      </c>
      <c r="D72" s="72" t="s">
        <v>169</v>
      </c>
      <c r="E72" s="12"/>
      <c r="F72" s="17" t="s">
        <v>111</v>
      </c>
      <c r="G72" s="18">
        <f t="shared" si="15"/>
        <v>7</v>
      </c>
      <c r="H72" s="19">
        <f t="shared" si="16"/>
        <v>9</v>
      </c>
      <c r="I72" s="33">
        <v>1</v>
      </c>
      <c r="J72" s="46">
        <v>3</v>
      </c>
      <c r="K72" s="33">
        <v>1</v>
      </c>
      <c r="L72" s="46">
        <v>3</v>
      </c>
      <c r="M72" s="33">
        <v>0</v>
      </c>
      <c r="N72" s="32">
        <v>0</v>
      </c>
      <c r="O72" s="33">
        <v>0</v>
      </c>
      <c r="P72" s="32">
        <v>0</v>
      </c>
      <c r="Q72" s="33">
        <v>3</v>
      </c>
      <c r="R72" s="46">
        <v>1</v>
      </c>
      <c r="S72" s="33">
        <v>0</v>
      </c>
      <c r="T72" s="32"/>
      <c r="U72" s="33">
        <v>0</v>
      </c>
      <c r="V72" s="32"/>
      <c r="W72" s="33">
        <v>1</v>
      </c>
      <c r="X72" s="32">
        <v>1</v>
      </c>
      <c r="Y72" s="33">
        <v>1</v>
      </c>
      <c r="Z72" s="32">
        <v>1</v>
      </c>
      <c r="AA72" s="7"/>
      <c r="AB72" s="7"/>
      <c r="AC72" s="7"/>
      <c r="AD72" s="7"/>
      <c r="AE72" s="7"/>
      <c r="AF72" s="7"/>
      <c r="AG72" s="7"/>
      <c r="AH72" s="7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</row>
    <row r="73" spans="1:45" ht="14.25" customHeight="1">
      <c r="A73" s="42"/>
      <c r="B73" s="135"/>
      <c r="C73" s="17" t="s">
        <v>170</v>
      </c>
      <c r="D73" s="72" t="s">
        <v>169</v>
      </c>
      <c r="E73" s="12"/>
      <c r="F73" s="17" t="s">
        <v>171</v>
      </c>
      <c r="G73" s="18">
        <f t="shared" si="15"/>
        <v>9</v>
      </c>
      <c r="H73" s="19">
        <f t="shared" si="16"/>
        <v>5</v>
      </c>
      <c r="I73" s="33">
        <v>2</v>
      </c>
      <c r="J73" s="46">
        <v>1</v>
      </c>
      <c r="K73" s="33">
        <v>2</v>
      </c>
      <c r="L73" s="46">
        <v>2</v>
      </c>
      <c r="M73" s="33">
        <v>1</v>
      </c>
      <c r="N73" s="32">
        <v>0</v>
      </c>
      <c r="O73" s="33">
        <v>1</v>
      </c>
      <c r="P73" s="32">
        <v>0</v>
      </c>
      <c r="Q73" s="33">
        <v>1</v>
      </c>
      <c r="R73" s="46">
        <v>0</v>
      </c>
      <c r="S73" s="33">
        <v>0</v>
      </c>
      <c r="T73" s="32"/>
      <c r="U73" s="33">
        <v>0</v>
      </c>
      <c r="V73" s="32"/>
      <c r="W73" s="33">
        <v>1</v>
      </c>
      <c r="X73" s="32">
        <v>1</v>
      </c>
      <c r="Y73" s="33">
        <v>1</v>
      </c>
      <c r="Z73" s="32">
        <v>1</v>
      </c>
      <c r="AA73" s="7"/>
      <c r="AB73" s="7"/>
      <c r="AC73" s="7"/>
      <c r="AD73" s="7"/>
      <c r="AE73" s="7"/>
      <c r="AF73" s="7"/>
      <c r="AG73" s="7"/>
      <c r="AH73" s="7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</row>
    <row r="74" spans="1:45" ht="14.25" customHeight="1">
      <c r="A74" s="10"/>
      <c r="B74" s="138" t="s">
        <v>172</v>
      </c>
      <c r="C74" s="118"/>
      <c r="D74" s="72"/>
      <c r="E74" s="12">
        <v>67724.827118218018</v>
      </c>
      <c r="F74" s="17"/>
      <c r="G74" s="119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1"/>
      <c r="AA74" s="7"/>
      <c r="AB74" s="7"/>
      <c r="AC74" s="7"/>
      <c r="AD74" s="7"/>
      <c r="AE74" s="7"/>
      <c r="AF74" s="7"/>
      <c r="AG74" s="7"/>
      <c r="AH74" s="7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</row>
    <row r="75" spans="1:45" ht="49.5" customHeight="1">
      <c r="A75" s="83"/>
      <c r="B75" s="74" t="s">
        <v>173</v>
      </c>
      <c r="C75" s="12" t="s">
        <v>174</v>
      </c>
      <c r="D75" s="17" t="s">
        <v>175</v>
      </c>
      <c r="E75" s="12"/>
      <c r="F75" s="17" t="s">
        <v>171</v>
      </c>
      <c r="G75" s="18" t="s">
        <v>176</v>
      </c>
      <c r="H75" s="19">
        <f t="shared" ref="H75:H78" si="17">SUM(J75+L75+N75+P75+R75+T75+V75+X75+Z75)</f>
        <v>5</v>
      </c>
      <c r="I75" s="33">
        <v>1</v>
      </c>
      <c r="J75" s="46">
        <v>1</v>
      </c>
      <c r="K75" s="33">
        <v>1</v>
      </c>
      <c r="L75" s="46">
        <v>1</v>
      </c>
      <c r="M75" s="33">
        <v>1</v>
      </c>
      <c r="N75" s="32">
        <v>1</v>
      </c>
      <c r="O75" s="33">
        <v>1</v>
      </c>
      <c r="P75" s="32">
        <v>1</v>
      </c>
      <c r="Q75" s="33">
        <v>1</v>
      </c>
      <c r="R75" s="46">
        <v>1</v>
      </c>
      <c r="S75" s="33">
        <v>0</v>
      </c>
      <c r="T75" s="32">
        <v>0</v>
      </c>
      <c r="U75" s="33">
        <v>0</v>
      </c>
      <c r="V75" s="22">
        <v>0</v>
      </c>
      <c r="W75" s="33">
        <v>1</v>
      </c>
      <c r="X75" s="32">
        <v>0</v>
      </c>
      <c r="Y75" s="33">
        <v>0</v>
      </c>
      <c r="Z75" s="32">
        <v>0</v>
      </c>
      <c r="AA75" s="84"/>
      <c r="AB75" s="84"/>
      <c r="AC75" s="84"/>
      <c r="AD75" s="84"/>
      <c r="AE75" s="84"/>
      <c r="AF75" s="84"/>
      <c r="AG75" s="84"/>
      <c r="AH75" s="84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</row>
    <row r="76" spans="1:45" ht="39" customHeight="1">
      <c r="A76" s="36"/>
      <c r="B76" s="17" t="s">
        <v>177</v>
      </c>
      <c r="C76" s="17" t="s">
        <v>178</v>
      </c>
      <c r="D76" s="72" t="s">
        <v>175</v>
      </c>
      <c r="E76" s="12"/>
      <c r="F76" s="17" t="s">
        <v>39</v>
      </c>
      <c r="G76" s="18">
        <f t="shared" ref="G76:G78" si="18">I76+K76+M76+O76+Q76+S76+U76+W76+Y76</f>
        <v>60</v>
      </c>
      <c r="H76" s="19">
        <f t="shared" si="17"/>
        <v>52</v>
      </c>
      <c r="I76" s="33">
        <v>25</v>
      </c>
      <c r="J76" s="46">
        <v>7</v>
      </c>
      <c r="K76" s="33">
        <v>20</v>
      </c>
      <c r="L76" s="46">
        <v>5</v>
      </c>
      <c r="M76" s="33">
        <v>10</v>
      </c>
      <c r="N76" s="32">
        <v>20</v>
      </c>
      <c r="O76" s="33">
        <v>5</v>
      </c>
      <c r="P76" s="32">
        <v>0</v>
      </c>
      <c r="Q76" s="33">
        <v>0</v>
      </c>
      <c r="R76" s="46">
        <v>20</v>
      </c>
      <c r="S76" s="33">
        <v>0</v>
      </c>
      <c r="T76" s="32">
        <v>0</v>
      </c>
      <c r="U76" s="33">
        <v>0</v>
      </c>
      <c r="V76" s="25">
        <v>0</v>
      </c>
      <c r="W76" s="33">
        <v>0</v>
      </c>
      <c r="X76" s="32">
        <v>0</v>
      </c>
      <c r="Y76" s="33">
        <v>0</v>
      </c>
      <c r="Z76" s="32">
        <v>0</v>
      </c>
      <c r="AA76" s="7"/>
      <c r="AB76" s="7"/>
      <c r="AC76" s="7"/>
      <c r="AD76" s="7"/>
      <c r="AE76" s="7"/>
      <c r="AF76" s="7"/>
      <c r="AG76" s="7"/>
      <c r="AH76" s="7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</row>
    <row r="77" spans="1:45" ht="37.25" customHeight="1">
      <c r="A77" s="36"/>
      <c r="B77" s="134" t="s">
        <v>179</v>
      </c>
      <c r="C77" s="72" t="s">
        <v>180</v>
      </c>
      <c r="D77" s="72" t="s">
        <v>146</v>
      </c>
      <c r="E77" s="12"/>
      <c r="F77" s="17" t="s">
        <v>181</v>
      </c>
      <c r="G77" s="18">
        <f t="shared" si="18"/>
        <v>9</v>
      </c>
      <c r="H77" s="19">
        <f t="shared" si="17"/>
        <v>6</v>
      </c>
      <c r="I77" s="33">
        <v>3</v>
      </c>
      <c r="J77" s="46">
        <v>1</v>
      </c>
      <c r="K77" s="33">
        <v>3</v>
      </c>
      <c r="L77" s="46">
        <v>1</v>
      </c>
      <c r="M77" s="33">
        <v>2</v>
      </c>
      <c r="N77" s="32">
        <v>2</v>
      </c>
      <c r="O77" s="33">
        <v>1</v>
      </c>
      <c r="P77" s="32">
        <v>1</v>
      </c>
      <c r="Q77" s="33">
        <v>0</v>
      </c>
      <c r="R77" s="46">
        <v>1</v>
      </c>
      <c r="S77" s="33">
        <v>0</v>
      </c>
      <c r="T77" s="32">
        <v>0</v>
      </c>
      <c r="U77" s="33">
        <v>0</v>
      </c>
      <c r="V77" s="25">
        <v>0</v>
      </c>
      <c r="W77" s="33">
        <v>0</v>
      </c>
      <c r="X77" s="32">
        <v>0</v>
      </c>
      <c r="Y77" s="33">
        <v>0</v>
      </c>
      <c r="Z77" s="32">
        <v>0</v>
      </c>
      <c r="AA77" s="7"/>
      <c r="AB77" s="7"/>
      <c r="AC77" s="7"/>
      <c r="AD77" s="7"/>
      <c r="AE77" s="7"/>
      <c r="AF77" s="7"/>
      <c r="AG77" s="7"/>
      <c r="AH77" s="7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</row>
    <row r="78" spans="1:45" ht="51.65" customHeight="1">
      <c r="A78" s="36"/>
      <c r="B78" s="135"/>
      <c r="C78" s="17" t="s">
        <v>213</v>
      </c>
      <c r="D78" s="72" t="s">
        <v>38</v>
      </c>
      <c r="E78" s="12"/>
      <c r="F78" s="17" t="s">
        <v>182</v>
      </c>
      <c r="G78" s="18">
        <f t="shared" si="18"/>
        <v>46</v>
      </c>
      <c r="H78" s="106">
        <f t="shared" si="17"/>
        <v>66</v>
      </c>
      <c r="I78" s="20">
        <v>15</v>
      </c>
      <c r="J78" s="19">
        <v>9</v>
      </c>
      <c r="K78" s="20">
        <v>11</v>
      </c>
      <c r="L78" s="21">
        <v>7</v>
      </c>
      <c r="M78" s="20">
        <v>20</v>
      </c>
      <c r="N78" s="19">
        <v>20</v>
      </c>
      <c r="O78" s="20">
        <v>0</v>
      </c>
      <c r="P78" s="19">
        <v>0</v>
      </c>
      <c r="Q78" s="20">
        <v>0</v>
      </c>
      <c r="R78" s="105">
        <v>10</v>
      </c>
      <c r="S78" s="20">
        <v>0</v>
      </c>
      <c r="T78" s="19">
        <v>0</v>
      </c>
      <c r="U78" s="20">
        <v>0</v>
      </c>
      <c r="V78" s="25">
        <v>0</v>
      </c>
      <c r="W78" s="20">
        <v>0</v>
      </c>
      <c r="X78" s="19">
        <v>20</v>
      </c>
      <c r="Y78" s="20">
        <v>0</v>
      </c>
      <c r="Z78" s="19">
        <v>0</v>
      </c>
      <c r="AA78" s="7"/>
      <c r="AB78" s="7"/>
      <c r="AC78" s="7"/>
      <c r="AD78" s="7"/>
      <c r="AE78" s="7"/>
      <c r="AF78" s="7"/>
      <c r="AG78" s="7"/>
      <c r="AH78" s="7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</row>
    <row r="79" spans="1:45" ht="14.25" customHeight="1">
      <c r="A79" s="35"/>
      <c r="B79" s="138" t="s">
        <v>183</v>
      </c>
      <c r="C79" s="118"/>
      <c r="D79" s="72"/>
      <c r="E79" s="12">
        <v>4093.53</v>
      </c>
      <c r="F79" s="17"/>
      <c r="G79" s="119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1"/>
      <c r="AA79" s="7"/>
      <c r="AB79" s="7"/>
      <c r="AC79" s="7"/>
      <c r="AD79" s="7"/>
      <c r="AE79" s="7"/>
      <c r="AF79" s="7"/>
      <c r="AG79" s="7"/>
      <c r="AH79" s="7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</row>
    <row r="80" spans="1:45" ht="27.75" customHeight="1">
      <c r="A80" s="36"/>
      <c r="B80" s="17" t="s">
        <v>184</v>
      </c>
      <c r="C80" s="17" t="s">
        <v>185</v>
      </c>
      <c r="D80" s="72" t="s">
        <v>38</v>
      </c>
      <c r="E80" s="12"/>
      <c r="F80" s="17" t="s">
        <v>171</v>
      </c>
      <c r="G80" s="18">
        <f>I80+K80+M80+O80+Q80+S80+U80+W80+Y80</f>
        <v>6</v>
      </c>
      <c r="H80" s="19">
        <f>SUM(J80+L80+N80+P80+R80+T80+V80+X80+Z80)</f>
        <v>5</v>
      </c>
      <c r="I80" s="20">
        <v>1</v>
      </c>
      <c r="J80" s="19">
        <v>1</v>
      </c>
      <c r="K80" s="20">
        <v>1</v>
      </c>
      <c r="L80" s="21">
        <v>1</v>
      </c>
      <c r="M80" s="20">
        <v>1</v>
      </c>
      <c r="N80" s="19">
        <v>1</v>
      </c>
      <c r="O80" s="20">
        <v>1</v>
      </c>
      <c r="P80" s="19">
        <v>0</v>
      </c>
      <c r="Q80" s="20">
        <v>1</v>
      </c>
      <c r="R80" s="21">
        <v>1</v>
      </c>
      <c r="S80" s="20">
        <v>0</v>
      </c>
      <c r="T80" s="19">
        <v>0</v>
      </c>
      <c r="U80" s="20">
        <v>0</v>
      </c>
      <c r="V80" s="19">
        <v>0</v>
      </c>
      <c r="W80" s="20">
        <v>1</v>
      </c>
      <c r="X80" s="32">
        <v>1</v>
      </c>
      <c r="Y80" s="20">
        <v>0</v>
      </c>
      <c r="Z80" s="19">
        <v>0</v>
      </c>
      <c r="AA80" s="86"/>
      <c r="AB80" s="87"/>
      <c r="AC80" s="87"/>
      <c r="AD80" s="87"/>
      <c r="AE80" s="87"/>
      <c r="AF80" s="87"/>
      <c r="AG80" s="86"/>
      <c r="AH80" s="86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</row>
    <row r="81" spans="1:45" ht="14.25" customHeight="1">
      <c r="A81" s="6"/>
      <c r="B81" s="72"/>
      <c r="C81" s="72"/>
      <c r="D81" s="72"/>
      <c r="E81" s="88"/>
      <c r="F81" s="71"/>
      <c r="G81" s="122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1"/>
      <c r="AA81" s="7"/>
      <c r="AB81" s="7"/>
      <c r="AC81" s="7"/>
      <c r="AD81" s="7"/>
      <c r="AE81" s="7"/>
      <c r="AF81" s="7"/>
      <c r="AG81" s="7"/>
      <c r="AH81" s="7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t="22.5" customHeight="1">
      <c r="A82" s="6"/>
      <c r="B82" s="133" t="s">
        <v>186</v>
      </c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6"/>
      <c r="AA82" s="7"/>
      <c r="AB82" s="7"/>
      <c r="AC82" s="7"/>
      <c r="AD82" s="7"/>
      <c r="AE82" s="7"/>
      <c r="AF82" s="7"/>
      <c r="AG82" s="7"/>
      <c r="AH82" s="7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t="14.25" customHeight="1">
      <c r="A83" s="6"/>
      <c r="B83" s="138" t="s">
        <v>22</v>
      </c>
      <c r="C83" s="118"/>
      <c r="D83" s="11"/>
      <c r="E83" s="12">
        <v>688983.61800000002</v>
      </c>
      <c r="F83" s="13"/>
      <c r="G83" s="123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1"/>
      <c r="AA83" s="7"/>
      <c r="AB83" s="7"/>
      <c r="AC83" s="7"/>
      <c r="AD83" s="7"/>
      <c r="AE83" s="7"/>
      <c r="AF83" s="7"/>
      <c r="AG83" s="7"/>
      <c r="AH83" s="7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t="24" customHeight="1">
      <c r="A84" s="10"/>
      <c r="B84" s="117" t="s">
        <v>187</v>
      </c>
      <c r="C84" s="118"/>
      <c r="D84" s="89"/>
      <c r="E84" s="12">
        <v>23405.879768702809</v>
      </c>
      <c r="F84" s="13"/>
      <c r="G84" s="122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1"/>
      <c r="AA84" s="7"/>
      <c r="AB84" s="7"/>
      <c r="AC84" s="7"/>
      <c r="AD84" s="7"/>
      <c r="AE84" s="7"/>
      <c r="AF84" s="7"/>
      <c r="AG84" s="7"/>
      <c r="AH84" s="7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t="14.25" customHeight="1">
      <c r="A85" s="36"/>
      <c r="B85" s="17" t="s">
        <v>188</v>
      </c>
      <c r="C85" s="17" t="s">
        <v>189</v>
      </c>
      <c r="D85" s="72" t="s">
        <v>38</v>
      </c>
      <c r="E85" s="12"/>
      <c r="F85" s="17" t="s">
        <v>190</v>
      </c>
      <c r="G85" s="90">
        <f t="shared" ref="G85:G96" si="19">I85+K85+M85+O85+Q85+S85+U85+W85+Y85</f>
        <v>12</v>
      </c>
      <c r="H85" s="19">
        <f t="shared" ref="H85:H87" si="20">SUM(J85+L85+N85+P85+R85+T85+V85+X85+Z85)</f>
        <v>17</v>
      </c>
      <c r="I85" s="33">
        <v>1</v>
      </c>
      <c r="J85" s="46">
        <v>1</v>
      </c>
      <c r="K85" s="33">
        <v>1</v>
      </c>
      <c r="L85" s="46">
        <v>2</v>
      </c>
      <c r="M85" s="33">
        <v>2</v>
      </c>
      <c r="N85" s="32">
        <v>5</v>
      </c>
      <c r="O85" s="33">
        <v>1</v>
      </c>
      <c r="P85" s="32">
        <v>1</v>
      </c>
      <c r="Q85" s="33">
        <v>1</v>
      </c>
      <c r="R85" s="46">
        <v>2</v>
      </c>
      <c r="S85" s="33">
        <v>2</v>
      </c>
      <c r="T85" s="32">
        <v>2</v>
      </c>
      <c r="U85" s="33">
        <v>2</v>
      </c>
      <c r="V85" s="22">
        <v>2</v>
      </c>
      <c r="W85" s="33">
        <v>1</v>
      </c>
      <c r="X85" s="32">
        <v>1</v>
      </c>
      <c r="Y85" s="33">
        <v>1</v>
      </c>
      <c r="Z85" s="32">
        <v>1</v>
      </c>
      <c r="AA85" s="7"/>
      <c r="AB85" s="7"/>
      <c r="AC85" s="7"/>
      <c r="AD85" s="7"/>
      <c r="AE85" s="7"/>
      <c r="AF85" s="7"/>
      <c r="AG85" s="7"/>
      <c r="AH85" s="7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</row>
    <row r="86" spans="1:45" ht="14.25" customHeight="1">
      <c r="A86" s="36"/>
      <c r="B86" s="17" t="s">
        <v>191</v>
      </c>
      <c r="C86" s="17" t="s">
        <v>141</v>
      </c>
      <c r="D86" s="72" t="s">
        <v>192</v>
      </c>
      <c r="E86" s="12"/>
      <c r="F86" s="17" t="s">
        <v>126</v>
      </c>
      <c r="G86" s="90">
        <f t="shared" si="19"/>
        <v>2</v>
      </c>
      <c r="H86" s="19">
        <f t="shared" si="20"/>
        <v>0</v>
      </c>
      <c r="I86" s="33">
        <v>1</v>
      </c>
      <c r="J86" s="46">
        <v>0</v>
      </c>
      <c r="K86" s="33">
        <v>1</v>
      </c>
      <c r="L86" s="46">
        <v>0</v>
      </c>
      <c r="M86" s="33">
        <v>0</v>
      </c>
      <c r="N86" s="32">
        <v>0</v>
      </c>
      <c r="O86" s="33">
        <v>0</v>
      </c>
      <c r="P86" s="32">
        <v>0</v>
      </c>
      <c r="Q86" s="33">
        <v>0</v>
      </c>
      <c r="R86" s="46">
        <v>0</v>
      </c>
      <c r="S86" s="33">
        <v>0</v>
      </c>
      <c r="T86" s="32">
        <v>0</v>
      </c>
      <c r="U86" s="33">
        <v>0</v>
      </c>
      <c r="V86" s="25">
        <v>0</v>
      </c>
      <c r="W86" s="33">
        <v>0</v>
      </c>
      <c r="X86" s="32">
        <v>0</v>
      </c>
      <c r="Y86" s="33">
        <v>0</v>
      </c>
      <c r="Z86" s="32">
        <v>0</v>
      </c>
      <c r="AA86" s="7"/>
      <c r="AB86" s="7"/>
      <c r="AC86" s="7"/>
      <c r="AD86" s="7"/>
      <c r="AE86" s="7"/>
      <c r="AF86" s="7"/>
      <c r="AG86" s="7"/>
      <c r="AH86" s="7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</row>
    <row r="87" spans="1:45" ht="14.25" customHeight="1">
      <c r="A87" s="36"/>
      <c r="B87" s="134" t="s">
        <v>193</v>
      </c>
      <c r="C87" s="17" t="s">
        <v>194</v>
      </c>
      <c r="D87" s="72" t="s">
        <v>195</v>
      </c>
      <c r="E87" s="12"/>
      <c r="F87" s="17" t="s">
        <v>196</v>
      </c>
      <c r="G87" s="90">
        <f t="shared" si="19"/>
        <v>2</v>
      </c>
      <c r="H87" s="19">
        <f t="shared" si="20"/>
        <v>7</v>
      </c>
      <c r="I87" s="33">
        <v>1</v>
      </c>
      <c r="J87" s="46">
        <v>1</v>
      </c>
      <c r="K87" s="33">
        <v>1</v>
      </c>
      <c r="L87" s="46">
        <v>1</v>
      </c>
      <c r="M87" s="33">
        <v>0</v>
      </c>
      <c r="N87" s="32">
        <v>3</v>
      </c>
      <c r="O87" s="33">
        <v>0</v>
      </c>
      <c r="P87" s="32">
        <v>0</v>
      </c>
      <c r="Q87" s="33">
        <v>0</v>
      </c>
      <c r="R87" s="46">
        <v>2</v>
      </c>
      <c r="S87" s="33">
        <v>0</v>
      </c>
      <c r="T87" s="32">
        <v>0</v>
      </c>
      <c r="U87" s="33">
        <v>0</v>
      </c>
      <c r="V87" s="25">
        <v>0</v>
      </c>
      <c r="W87" s="33">
        <v>0</v>
      </c>
      <c r="X87" s="32">
        <v>0</v>
      </c>
      <c r="Y87" s="33">
        <v>0</v>
      </c>
      <c r="Z87" s="32">
        <v>0</v>
      </c>
      <c r="AA87" s="7"/>
      <c r="AB87" s="7"/>
      <c r="AC87" s="7"/>
      <c r="AD87" s="7"/>
      <c r="AE87" s="7"/>
      <c r="AF87" s="7"/>
      <c r="AG87" s="7"/>
      <c r="AH87" s="7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</row>
    <row r="88" spans="1:45" ht="14.25" customHeight="1">
      <c r="A88" s="36"/>
      <c r="B88" s="135"/>
      <c r="C88" s="17" t="s">
        <v>197</v>
      </c>
      <c r="D88" s="72" t="s">
        <v>195</v>
      </c>
      <c r="E88" s="12"/>
      <c r="F88" s="17" t="s">
        <v>39</v>
      </c>
      <c r="G88" s="90">
        <f t="shared" si="19"/>
        <v>40</v>
      </c>
      <c r="H88" s="19">
        <v>80</v>
      </c>
      <c r="I88" s="33">
        <v>25</v>
      </c>
      <c r="J88" s="46">
        <v>20</v>
      </c>
      <c r="K88" s="33">
        <v>15</v>
      </c>
      <c r="L88" s="46">
        <v>15</v>
      </c>
      <c r="M88" s="33"/>
      <c r="N88" s="32">
        <v>15</v>
      </c>
      <c r="O88" s="33"/>
      <c r="P88" s="32">
        <v>0</v>
      </c>
      <c r="Q88" s="33"/>
      <c r="R88" s="46">
        <v>30</v>
      </c>
      <c r="S88" s="33"/>
      <c r="T88" s="32"/>
      <c r="U88" s="33"/>
      <c r="V88" s="25" t="s">
        <v>43</v>
      </c>
      <c r="W88" s="33">
        <v>0</v>
      </c>
      <c r="X88" s="32">
        <v>0</v>
      </c>
      <c r="Y88" s="33">
        <v>0</v>
      </c>
      <c r="Z88" s="32">
        <v>0</v>
      </c>
      <c r="AA88" s="7"/>
      <c r="AB88" s="7"/>
      <c r="AC88" s="7"/>
      <c r="AD88" s="7"/>
      <c r="AE88" s="7"/>
      <c r="AF88" s="7"/>
      <c r="AG88" s="7"/>
      <c r="AH88" s="7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</row>
    <row r="89" spans="1:45" ht="24" customHeight="1">
      <c r="A89" s="10"/>
      <c r="B89" s="117" t="s">
        <v>198</v>
      </c>
      <c r="C89" s="118"/>
      <c r="D89" s="91"/>
      <c r="E89" s="12">
        <v>9274.8064056000003</v>
      </c>
      <c r="F89" s="13"/>
      <c r="G89" s="92">
        <f t="shared" si="19"/>
        <v>0</v>
      </c>
      <c r="H89" s="28"/>
      <c r="I89" s="93"/>
      <c r="J89" s="94"/>
      <c r="K89" s="93"/>
      <c r="L89" s="94"/>
      <c r="M89" s="93"/>
      <c r="N89" s="95"/>
      <c r="O89" s="93"/>
      <c r="P89" s="95"/>
      <c r="Q89" s="93"/>
      <c r="R89" s="94"/>
      <c r="S89" s="93"/>
      <c r="T89" s="95"/>
      <c r="U89" s="93"/>
      <c r="V89" s="43" t="s">
        <v>43</v>
      </c>
      <c r="W89" s="93"/>
      <c r="X89" s="96"/>
      <c r="Y89" s="97"/>
      <c r="Z89" s="96"/>
      <c r="AA89" s="7"/>
      <c r="AB89" s="7"/>
      <c r="AC89" s="7"/>
      <c r="AD89" s="7"/>
      <c r="AE89" s="7"/>
      <c r="AF89" s="7"/>
      <c r="AG89" s="7"/>
      <c r="AH89" s="7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</row>
    <row r="90" spans="1:45" ht="31.5" customHeight="1">
      <c r="A90" s="42"/>
      <c r="B90" s="17" t="s">
        <v>199</v>
      </c>
      <c r="C90" s="17" t="s">
        <v>200</v>
      </c>
      <c r="D90" s="72" t="s">
        <v>38</v>
      </c>
      <c r="E90" s="12"/>
      <c r="F90" s="17" t="s">
        <v>171</v>
      </c>
      <c r="G90" s="18">
        <f t="shared" si="19"/>
        <v>6</v>
      </c>
      <c r="H90" s="19">
        <f t="shared" ref="H90:H91" si="21">SUM(J90+L90+N90+P90+R90+T90+V90+X90+Z90)</f>
        <v>6</v>
      </c>
      <c r="I90" s="20">
        <v>1</v>
      </c>
      <c r="J90" s="21">
        <v>1</v>
      </c>
      <c r="K90" s="20">
        <v>1</v>
      </c>
      <c r="L90" s="21">
        <v>1</v>
      </c>
      <c r="M90" s="20">
        <v>1</v>
      </c>
      <c r="N90" s="19">
        <v>1</v>
      </c>
      <c r="O90" s="20">
        <v>1</v>
      </c>
      <c r="P90" s="19">
        <v>1</v>
      </c>
      <c r="Q90" s="20">
        <v>0</v>
      </c>
      <c r="R90" s="21">
        <v>0</v>
      </c>
      <c r="S90" s="20">
        <v>1</v>
      </c>
      <c r="T90" s="19">
        <v>1</v>
      </c>
      <c r="U90" s="20">
        <v>1</v>
      </c>
      <c r="V90" s="25">
        <v>1</v>
      </c>
      <c r="W90" s="20">
        <v>0</v>
      </c>
      <c r="X90" s="19">
        <v>0</v>
      </c>
      <c r="Y90" s="20">
        <v>0</v>
      </c>
      <c r="Z90" s="19">
        <v>0</v>
      </c>
      <c r="AA90" s="7"/>
      <c r="AB90" s="7"/>
      <c r="AC90" s="7"/>
      <c r="AD90" s="7"/>
      <c r="AE90" s="7"/>
      <c r="AF90" s="7"/>
      <c r="AG90" s="7"/>
      <c r="AH90" s="7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t="14.25" customHeight="1">
      <c r="A91" s="42"/>
      <c r="B91" s="17" t="s">
        <v>201</v>
      </c>
      <c r="C91" s="17" t="s">
        <v>202</v>
      </c>
      <c r="D91" s="72" t="s">
        <v>38</v>
      </c>
      <c r="E91" s="12"/>
      <c r="F91" s="17" t="s">
        <v>203</v>
      </c>
      <c r="G91" s="18">
        <f t="shared" si="19"/>
        <v>11</v>
      </c>
      <c r="H91" s="19">
        <f t="shared" si="21"/>
        <v>12</v>
      </c>
      <c r="I91" s="20">
        <v>1</v>
      </c>
      <c r="J91" s="21">
        <v>1</v>
      </c>
      <c r="K91" s="20">
        <v>1</v>
      </c>
      <c r="L91" s="21">
        <v>1</v>
      </c>
      <c r="M91" s="20">
        <v>2</v>
      </c>
      <c r="N91" s="19">
        <v>2</v>
      </c>
      <c r="O91" s="20">
        <v>2</v>
      </c>
      <c r="P91" s="32">
        <v>0</v>
      </c>
      <c r="Q91" s="20">
        <v>1</v>
      </c>
      <c r="R91" s="21">
        <v>2</v>
      </c>
      <c r="S91" s="20">
        <v>1</v>
      </c>
      <c r="T91" s="32">
        <v>1</v>
      </c>
      <c r="U91" s="33">
        <v>1</v>
      </c>
      <c r="V91" s="25">
        <v>1</v>
      </c>
      <c r="W91" s="20">
        <v>1</v>
      </c>
      <c r="X91" s="19">
        <v>2</v>
      </c>
      <c r="Y91" s="20">
        <v>1</v>
      </c>
      <c r="Z91" s="19">
        <v>2</v>
      </c>
      <c r="AA91" s="7"/>
      <c r="AB91" s="7"/>
      <c r="AC91" s="7"/>
      <c r="AD91" s="7"/>
      <c r="AE91" s="7"/>
      <c r="AF91" s="7"/>
      <c r="AG91" s="7"/>
      <c r="AH91" s="7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t="24" customHeight="1">
      <c r="A92" s="10"/>
      <c r="B92" s="117" t="s">
        <v>204</v>
      </c>
      <c r="C92" s="118"/>
      <c r="D92" s="72"/>
      <c r="E92" s="12">
        <v>14091.038024200001</v>
      </c>
      <c r="F92" s="17"/>
      <c r="G92" s="27">
        <f t="shared" si="19"/>
        <v>0</v>
      </c>
      <c r="H92" s="28"/>
      <c r="I92" s="93"/>
      <c r="J92" s="94"/>
      <c r="K92" s="93"/>
      <c r="L92" s="94"/>
      <c r="M92" s="93"/>
      <c r="N92" s="95"/>
      <c r="O92" s="93"/>
      <c r="P92" s="95"/>
      <c r="Q92" s="93"/>
      <c r="R92" s="94"/>
      <c r="S92" s="93"/>
      <c r="T92" s="95"/>
      <c r="U92" s="93"/>
      <c r="V92" s="43" t="s">
        <v>43</v>
      </c>
      <c r="W92" s="93"/>
      <c r="X92" s="96"/>
      <c r="Y92" s="97"/>
      <c r="Z92" s="96"/>
      <c r="AA92" s="7"/>
      <c r="AB92" s="7"/>
      <c r="AC92" s="7"/>
      <c r="AD92" s="7"/>
      <c r="AE92" s="7"/>
      <c r="AF92" s="7"/>
      <c r="AG92" s="7"/>
      <c r="AH92" s="7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4.25" customHeight="1">
      <c r="A93" s="42"/>
      <c r="B93" s="72" t="s">
        <v>205</v>
      </c>
      <c r="C93" s="72" t="s">
        <v>206</v>
      </c>
      <c r="D93" s="72" t="s">
        <v>38</v>
      </c>
      <c r="E93" s="12"/>
      <c r="F93" s="17" t="s">
        <v>171</v>
      </c>
      <c r="G93" s="18">
        <f t="shared" si="19"/>
        <v>2</v>
      </c>
      <c r="H93" s="19">
        <f>SUM(J93+L93+N93+P93+R93+T93+V93+X93+Z93)</f>
        <v>5</v>
      </c>
      <c r="I93" s="20">
        <v>1</v>
      </c>
      <c r="J93" s="21">
        <v>1</v>
      </c>
      <c r="K93" s="20">
        <v>1</v>
      </c>
      <c r="L93" s="21">
        <v>1</v>
      </c>
      <c r="M93" s="20">
        <v>0</v>
      </c>
      <c r="N93" s="19">
        <v>1</v>
      </c>
      <c r="O93" s="20">
        <v>0</v>
      </c>
      <c r="P93" s="32">
        <v>2</v>
      </c>
      <c r="Q93" s="20">
        <v>0</v>
      </c>
      <c r="R93" s="21">
        <v>0</v>
      </c>
      <c r="S93" s="20">
        <v>0</v>
      </c>
      <c r="T93" s="32">
        <v>0</v>
      </c>
      <c r="U93" s="33">
        <v>0</v>
      </c>
      <c r="V93" s="25">
        <v>0</v>
      </c>
      <c r="W93" s="20">
        <v>0</v>
      </c>
      <c r="X93" s="19">
        <v>0</v>
      </c>
      <c r="Y93" s="20">
        <v>0</v>
      </c>
      <c r="Z93" s="19">
        <v>0</v>
      </c>
      <c r="AA93" s="7"/>
      <c r="AB93" s="7"/>
      <c r="AC93" s="7"/>
      <c r="AD93" s="7"/>
      <c r="AE93" s="7"/>
      <c r="AF93" s="7"/>
      <c r="AG93" s="7"/>
      <c r="AH93" s="7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24" customHeight="1">
      <c r="A94" s="10"/>
      <c r="B94" s="117" t="s">
        <v>207</v>
      </c>
      <c r="C94" s="118"/>
      <c r="D94" s="98"/>
      <c r="E94" s="12">
        <v>8941.5282701655415</v>
      </c>
      <c r="F94" s="17"/>
      <c r="G94" s="27">
        <f t="shared" si="19"/>
        <v>0</v>
      </c>
      <c r="H94" s="28"/>
      <c r="I94" s="29"/>
      <c r="J94" s="30"/>
      <c r="K94" s="29"/>
      <c r="L94" s="30"/>
      <c r="M94" s="29"/>
      <c r="N94" s="31"/>
      <c r="O94" s="29"/>
      <c r="P94" s="31"/>
      <c r="Q94" s="29"/>
      <c r="R94" s="30"/>
      <c r="S94" s="29"/>
      <c r="T94" s="31"/>
      <c r="U94" s="29"/>
      <c r="V94" s="25" t="s">
        <v>43</v>
      </c>
      <c r="W94" s="29"/>
      <c r="X94" s="32"/>
      <c r="Y94" s="33"/>
      <c r="Z94" s="32"/>
      <c r="AA94" s="7"/>
      <c r="AB94" s="7"/>
      <c r="AC94" s="7"/>
      <c r="AD94" s="7"/>
      <c r="AE94" s="7"/>
      <c r="AF94" s="7"/>
      <c r="AG94" s="7"/>
      <c r="AH94" s="7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t="23.25" customHeight="1">
      <c r="A95" s="42"/>
      <c r="B95" s="134" t="s">
        <v>208</v>
      </c>
      <c r="C95" s="72" t="s">
        <v>209</v>
      </c>
      <c r="D95" s="72" t="s">
        <v>38</v>
      </c>
      <c r="E95" s="12"/>
      <c r="F95" s="17" t="s">
        <v>210</v>
      </c>
      <c r="G95" s="18">
        <f t="shared" si="19"/>
        <v>12</v>
      </c>
      <c r="H95" s="19">
        <f t="shared" ref="H95:H96" si="22">SUM(J95+L95+N95+P95+R95+T95+V95+X95+Z95)</f>
        <v>18</v>
      </c>
      <c r="I95" s="20">
        <v>1</v>
      </c>
      <c r="J95" s="21">
        <v>1</v>
      </c>
      <c r="K95" s="20">
        <v>1</v>
      </c>
      <c r="L95" s="21">
        <v>6</v>
      </c>
      <c r="M95" s="20">
        <v>0</v>
      </c>
      <c r="N95" s="19">
        <v>2</v>
      </c>
      <c r="O95" s="20">
        <v>0</v>
      </c>
      <c r="P95" s="19">
        <v>0</v>
      </c>
      <c r="Q95" s="20">
        <v>4</v>
      </c>
      <c r="R95" s="21">
        <v>3</v>
      </c>
      <c r="S95" s="20">
        <v>1</v>
      </c>
      <c r="T95" s="19">
        <v>1</v>
      </c>
      <c r="U95" s="20">
        <v>1</v>
      </c>
      <c r="V95" s="25">
        <v>1</v>
      </c>
      <c r="W95" s="20">
        <v>2</v>
      </c>
      <c r="X95" s="19">
        <v>2</v>
      </c>
      <c r="Y95" s="20">
        <v>2</v>
      </c>
      <c r="Z95" s="19">
        <v>2</v>
      </c>
      <c r="AA95" s="7"/>
      <c r="AB95" s="7"/>
      <c r="AC95" s="7"/>
      <c r="AD95" s="7"/>
      <c r="AE95" s="7"/>
      <c r="AF95" s="7"/>
      <c r="AG95" s="7"/>
      <c r="AH95" s="7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t="14.25" customHeight="1">
      <c r="A96" s="42"/>
      <c r="B96" s="135"/>
      <c r="C96" s="72" t="s">
        <v>214</v>
      </c>
      <c r="D96" s="72" t="s">
        <v>28</v>
      </c>
      <c r="E96" s="12"/>
      <c r="F96" s="17" t="s">
        <v>210</v>
      </c>
      <c r="G96" s="18">
        <f t="shared" si="19"/>
        <v>3</v>
      </c>
      <c r="H96" s="19">
        <f t="shared" si="22"/>
        <v>4</v>
      </c>
      <c r="I96" s="20">
        <v>1</v>
      </c>
      <c r="J96" s="21">
        <v>0</v>
      </c>
      <c r="K96" s="20">
        <v>1</v>
      </c>
      <c r="L96" s="21">
        <v>0</v>
      </c>
      <c r="M96" s="20">
        <v>0</v>
      </c>
      <c r="N96" s="19">
        <v>0</v>
      </c>
      <c r="O96" s="20">
        <v>0</v>
      </c>
      <c r="P96" s="19">
        <v>0</v>
      </c>
      <c r="Q96" s="20">
        <v>0</v>
      </c>
      <c r="R96" s="21">
        <v>0</v>
      </c>
      <c r="S96" s="20">
        <v>0</v>
      </c>
      <c r="T96" s="19">
        <v>0</v>
      </c>
      <c r="U96" s="20">
        <v>0</v>
      </c>
      <c r="V96" s="25">
        <v>0</v>
      </c>
      <c r="W96" s="20">
        <v>0</v>
      </c>
      <c r="X96" s="19">
        <v>2</v>
      </c>
      <c r="Y96" s="20">
        <v>1</v>
      </c>
      <c r="Z96" s="19">
        <v>2</v>
      </c>
      <c r="AA96" s="7"/>
      <c r="AB96" s="7"/>
      <c r="AC96" s="7"/>
      <c r="AD96" s="7"/>
      <c r="AE96" s="7"/>
      <c r="AF96" s="7"/>
      <c r="AG96" s="7"/>
      <c r="AH96" s="7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ht="14.25" customHeight="1">
      <c r="A97" s="1"/>
      <c r="B97" s="99"/>
      <c r="C97" s="99"/>
      <c r="D97" s="99"/>
      <c r="E97" s="100"/>
      <c r="F97" s="99"/>
      <c r="G97" s="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5"/>
      <c r="AB97" s="102"/>
      <c r="AC97" s="5"/>
      <c r="AD97" s="102"/>
      <c r="AE97" s="5"/>
      <c r="AF97" s="102"/>
      <c r="AG97" s="5"/>
      <c r="AH97" s="102"/>
      <c r="AI97" s="5"/>
      <c r="AJ97" s="102"/>
      <c r="AK97" s="5"/>
      <c r="AL97" s="5"/>
      <c r="AM97" s="5"/>
      <c r="AN97" s="5"/>
      <c r="AO97" s="5"/>
      <c r="AP97" s="5"/>
      <c r="AQ97" s="5"/>
      <c r="AR97" s="5"/>
      <c r="AS97" s="5"/>
    </row>
    <row r="98" spans="1:45" ht="14.25" customHeight="1">
      <c r="A98" s="1"/>
      <c r="B98" s="99"/>
      <c r="C98" s="99"/>
      <c r="D98" s="99"/>
      <c r="E98" s="100"/>
      <c r="F98" s="99"/>
      <c r="G98" s="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5"/>
      <c r="AB98" s="102"/>
      <c r="AC98" s="5"/>
      <c r="AD98" s="102"/>
      <c r="AE98" s="5"/>
      <c r="AF98" s="102"/>
      <c r="AG98" s="5"/>
      <c r="AH98" s="102"/>
      <c r="AI98" s="5"/>
      <c r="AJ98" s="102"/>
      <c r="AK98" s="5"/>
      <c r="AL98" s="5"/>
      <c r="AM98" s="5"/>
      <c r="AN98" s="5"/>
      <c r="AO98" s="5"/>
      <c r="AP98" s="5"/>
      <c r="AQ98" s="5"/>
      <c r="AR98" s="5"/>
      <c r="AS98" s="5"/>
    </row>
    <row r="99" spans="1:45" ht="14.25" customHeight="1">
      <c r="A99" s="1"/>
      <c r="B99" s="99"/>
      <c r="C99" s="99"/>
      <c r="D99" s="99"/>
      <c r="E99" s="100"/>
      <c r="F99" s="99"/>
      <c r="G99" s="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5"/>
      <c r="AB99" s="102"/>
      <c r="AC99" s="5"/>
      <c r="AD99" s="102"/>
      <c r="AE99" s="5"/>
      <c r="AF99" s="102"/>
      <c r="AG99" s="5"/>
      <c r="AH99" s="102"/>
      <c r="AI99" s="5"/>
      <c r="AJ99" s="102"/>
      <c r="AK99" s="5"/>
      <c r="AL99" s="5"/>
      <c r="AM99" s="5"/>
      <c r="AN99" s="5"/>
      <c r="AO99" s="5"/>
      <c r="AP99" s="5"/>
      <c r="AQ99" s="5"/>
      <c r="AR99" s="5"/>
      <c r="AS99" s="5"/>
    </row>
    <row r="100" spans="1:45" ht="14.25" customHeight="1">
      <c r="A100" s="1"/>
      <c r="B100" s="99"/>
      <c r="C100" s="99"/>
      <c r="D100" s="99"/>
      <c r="E100" s="100"/>
      <c r="F100" s="99"/>
      <c r="G100" s="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5"/>
      <c r="AB100" s="102"/>
      <c r="AC100" s="5"/>
      <c r="AD100" s="102"/>
      <c r="AE100" s="5"/>
      <c r="AF100" s="102"/>
      <c r="AG100" s="5"/>
      <c r="AH100" s="102"/>
      <c r="AI100" s="5"/>
      <c r="AJ100" s="102"/>
      <c r="AK100" s="5"/>
      <c r="AL100" s="5"/>
      <c r="AM100" s="5"/>
      <c r="AN100" s="5"/>
      <c r="AO100" s="5"/>
      <c r="AP100" s="5"/>
      <c r="AQ100" s="5"/>
      <c r="AR100" s="5"/>
      <c r="AS100" s="5"/>
    </row>
    <row r="101" spans="1:45" ht="14.25" customHeight="1">
      <c r="A101" s="1"/>
      <c r="B101" s="99"/>
      <c r="C101" s="99"/>
      <c r="D101" s="99"/>
      <c r="E101" s="100"/>
      <c r="F101" s="99"/>
      <c r="G101" s="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5"/>
      <c r="AB101" s="102"/>
      <c r="AC101" s="5"/>
      <c r="AD101" s="102"/>
      <c r="AE101" s="5"/>
      <c r="AF101" s="102"/>
      <c r="AG101" s="5"/>
      <c r="AH101" s="102"/>
      <c r="AI101" s="5"/>
      <c r="AJ101" s="102"/>
      <c r="AK101" s="5"/>
      <c r="AL101" s="5"/>
      <c r="AM101" s="5"/>
      <c r="AN101" s="5"/>
      <c r="AO101" s="5"/>
      <c r="AP101" s="5"/>
      <c r="AQ101" s="5"/>
      <c r="AR101" s="5"/>
      <c r="AS101" s="5"/>
    </row>
    <row r="102" spans="1:45" ht="14.25" customHeight="1">
      <c r="A102" s="1"/>
      <c r="B102" s="99"/>
      <c r="C102" s="99"/>
      <c r="D102" s="99"/>
      <c r="E102" s="100"/>
      <c r="F102" s="99"/>
      <c r="G102" s="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5"/>
      <c r="AB102" s="102"/>
      <c r="AC102" s="5"/>
      <c r="AD102" s="102"/>
      <c r="AE102" s="5"/>
      <c r="AF102" s="102"/>
      <c r="AG102" s="5"/>
      <c r="AH102" s="102"/>
      <c r="AI102" s="5"/>
      <c r="AJ102" s="102"/>
      <c r="AK102" s="5"/>
      <c r="AL102" s="5"/>
      <c r="AM102" s="5"/>
      <c r="AN102" s="5"/>
      <c r="AO102" s="5"/>
      <c r="AP102" s="5"/>
      <c r="AQ102" s="5"/>
      <c r="AR102" s="5"/>
      <c r="AS102" s="5"/>
    </row>
    <row r="103" spans="1:45" ht="14.25" customHeight="1">
      <c r="A103" s="1"/>
      <c r="B103" s="99"/>
      <c r="C103" s="99"/>
      <c r="D103" s="99"/>
      <c r="E103" s="100"/>
      <c r="F103" s="99"/>
      <c r="G103" s="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5"/>
      <c r="AB103" s="102"/>
      <c r="AC103" s="5"/>
      <c r="AD103" s="102"/>
      <c r="AE103" s="5"/>
      <c r="AF103" s="102"/>
      <c r="AG103" s="5"/>
      <c r="AH103" s="102"/>
      <c r="AI103" s="5"/>
      <c r="AJ103" s="102"/>
      <c r="AK103" s="5"/>
      <c r="AL103" s="5"/>
      <c r="AM103" s="5"/>
      <c r="AN103" s="5"/>
      <c r="AO103" s="5"/>
      <c r="AP103" s="5"/>
      <c r="AQ103" s="5"/>
      <c r="AR103" s="5"/>
      <c r="AS103" s="5"/>
    </row>
    <row r="104" spans="1:45" ht="14.25" customHeight="1">
      <c r="A104" s="1"/>
      <c r="B104" s="99"/>
      <c r="C104" s="99"/>
      <c r="D104" s="99"/>
      <c r="E104" s="100"/>
      <c r="F104" s="99"/>
      <c r="G104" s="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5"/>
      <c r="AB104" s="102"/>
      <c r="AC104" s="5"/>
      <c r="AD104" s="102"/>
      <c r="AE104" s="5"/>
      <c r="AF104" s="102"/>
      <c r="AG104" s="5"/>
      <c r="AH104" s="102"/>
      <c r="AI104" s="5"/>
      <c r="AJ104" s="102"/>
      <c r="AK104" s="5"/>
      <c r="AL104" s="5"/>
      <c r="AM104" s="5"/>
      <c r="AN104" s="5"/>
      <c r="AO104" s="5"/>
      <c r="AP104" s="5"/>
      <c r="AQ104" s="5"/>
      <c r="AR104" s="5"/>
      <c r="AS104" s="5"/>
    </row>
    <row r="105" spans="1:45" ht="14.25" customHeight="1">
      <c r="A105" s="1"/>
      <c r="B105" s="99"/>
      <c r="C105" s="99"/>
      <c r="D105" s="99"/>
      <c r="E105" s="100"/>
      <c r="F105" s="99"/>
      <c r="G105" s="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5"/>
      <c r="AB105" s="102"/>
      <c r="AC105" s="5"/>
      <c r="AD105" s="102"/>
      <c r="AE105" s="5"/>
      <c r="AF105" s="102"/>
      <c r="AG105" s="5"/>
      <c r="AH105" s="102"/>
      <c r="AI105" s="5"/>
      <c r="AJ105" s="102"/>
      <c r="AK105" s="5"/>
      <c r="AL105" s="5"/>
      <c r="AM105" s="5"/>
      <c r="AN105" s="5"/>
      <c r="AO105" s="5"/>
      <c r="AP105" s="5"/>
      <c r="AQ105" s="5"/>
      <c r="AR105" s="5"/>
      <c r="AS105" s="5"/>
    </row>
    <row r="106" spans="1:45" ht="14.25" customHeight="1">
      <c r="A106" s="1"/>
      <c r="B106" s="99"/>
      <c r="C106" s="99"/>
      <c r="D106" s="99"/>
      <c r="E106" s="100"/>
      <c r="F106" s="99"/>
      <c r="G106" s="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5"/>
      <c r="AB106" s="102"/>
      <c r="AC106" s="5"/>
      <c r="AD106" s="102"/>
      <c r="AE106" s="5"/>
      <c r="AF106" s="102"/>
      <c r="AG106" s="5"/>
      <c r="AH106" s="102"/>
      <c r="AI106" s="5"/>
      <c r="AJ106" s="102"/>
      <c r="AK106" s="5"/>
      <c r="AL106" s="5"/>
      <c r="AM106" s="5"/>
      <c r="AN106" s="5"/>
      <c r="AO106" s="5"/>
      <c r="AP106" s="5"/>
      <c r="AQ106" s="5"/>
      <c r="AR106" s="5"/>
      <c r="AS106" s="5"/>
    </row>
    <row r="107" spans="1:45" ht="14.25" customHeight="1">
      <c r="A107" s="1"/>
      <c r="B107" s="99"/>
      <c r="C107" s="99"/>
      <c r="D107" s="99"/>
      <c r="E107" s="100"/>
      <c r="F107" s="99"/>
      <c r="G107" s="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5"/>
      <c r="AB107" s="102"/>
      <c r="AC107" s="5"/>
      <c r="AD107" s="102"/>
      <c r="AE107" s="5"/>
      <c r="AF107" s="102"/>
      <c r="AG107" s="5"/>
      <c r="AH107" s="102"/>
      <c r="AI107" s="5"/>
      <c r="AJ107" s="102"/>
      <c r="AK107" s="5"/>
      <c r="AL107" s="5"/>
      <c r="AM107" s="5"/>
      <c r="AN107" s="5"/>
      <c r="AO107" s="5"/>
      <c r="AP107" s="5"/>
      <c r="AQ107" s="5"/>
      <c r="AR107" s="5"/>
      <c r="AS107" s="5"/>
    </row>
    <row r="108" spans="1:45" ht="14.25" customHeight="1">
      <c r="A108" s="1"/>
      <c r="B108" s="99"/>
      <c r="C108" s="99"/>
      <c r="D108" s="99"/>
      <c r="E108" s="100"/>
      <c r="F108" s="99"/>
      <c r="G108" s="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5"/>
      <c r="AB108" s="102"/>
      <c r="AC108" s="5"/>
      <c r="AD108" s="102"/>
      <c r="AE108" s="5"/>
      <c r="AF108" s="102"/>
      <c r="AG108" s="5"/>
      <c r="AH108" s="102"/>
      <c r="AI108" s="5"/>
      <c r="AJ108" s="102"/>
      <c r="AK108" s="5"/>
      <c r="AL108" s="5"/>
      <c r="AM108" s="5"/>
      <c r="AN108" s="5"/>
      <c r="AO108" s="5"/>
      <c r="AP108" s="5"/>
      <c r="AQ108" s="5"/>
      <c r="AR108" s="5"/>
      <c r="AS108" s="5"/>
    </row>
    <row r="109" spans="1:45" ht="14.25" customHeight="1">
      <c r="A109" s="1"/>
      <c r="B109" s="99"/>
      <c r="C109" s="99"/>
      <c r="D109" s="99"/>
      <c r="E109" s="100"/>
      <c r="F109" s="99"/>
      <c r="G109" s="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5"/>
      <c r="AB109" s="102"/>
      <c r="AC109" s="5"/>
      <c r="AD109" s="102"/>
      <c r="AE109" s="5"/>
      <c r="AF109" s="102"/>
      <c r="AG109" s="5"/>
      <c r="AH109" s="102"/>
      <c r="AI109" s="5"/>
      <c r="AJ109" s="102"/>
      <c r="AK109" s="5"/>
      <c r="AL109" s="5"/>
      <c r="AM109" s="5"/>
      <c r="AN109" s="5"/>
      <c r="AO109" s="5"/>
      <c r="AP109" s="5"/>
      <c r="AQ109" s="5"/>
      <c r="AR109" s="5"/>
      <c r="AS109" s="5"/>
    </row>
    <row r="110" spans="1:45" ht="14.25" customHeight="1">
      <c r="A110" s="1"/>
      <c r="B110" s="99"/>
      <c r="C110" s="99"/>
      <c r="D110" s="99"/>
      <c r="E110" s="100"/>
      <c r="F110" s="99"/>
      <c r="G110" s="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5"/>
      <c r="AB110" s="102"/>
      <c r="AC110" s="5"/>
      <c r="AD110" s="102"/>
      <c r="AE110" s="5"/>
      <c r="AF110" s="102"/>
      <c r="AG110" s="5"/>
      <c r="AH110" s="102"/>
      <c r="AI110" s="5"/>
      <c r="AJ110" s="102"/>
      <c r="AK110" s="5"/>
      <c r="AL110" s="5"/>
      <c r="AM110" s="5"/>
      <c r="AN110" s="5"/>
      <c r="AO110" s="5"/>
      <c r="AP110" s="5"/>
      <c r="AQ110" s="5"/>
      <c r="AR110" s="5"/>
      <c r="AS110" s="5"/>
    </row>
    <row r="111" spans="1:45" ht="14.25" customHeight="1">
      <c r="A111" s="1"/>
      <c r="B111" s="99"/>
      <c r="C111" s="99"/>
      <c r="D111" s="99"/>
      <c r="E111" s="100"/>
      <c r="F111" s="99"/>
      <c r="G111" s="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5"/>
      <c r="AB111" s="102"/>
      <c r="AC111" s="5"/>
      <c r="AD111" s="102"/>
      <c r="AE111" s="5"/>
      <c r="AF111" s="102"/>
      <c r="AG111" s="5"/>
      <c r="AH111" s="102"/>
      <c r="AI111" s="5"/>
      <c r="AJ111" s="102"/>
      <c r="AK111" s="5"/>
      <c r="AL111" s="5"/>
      <c r="AM111" s="5"/>
      <c r="AN111" s="5"/>
      <c r="AO111" s="5"/>
      <c r="AP111" s="5"/>
      <c r="AQ111" s="5"/>
      <c r="AR111" s="5"/>
      <c r="AS111" s="5"/>
    </row>
    <row r="112" spans="1:45" ht="14.25" customHeight="1">
      <c r="A112" s="1"/>
      <c r="B112" s="99"/>
      <c r="C112" s="99"/>
      <c r="D112" s="99"/>
      <c r="E112" s="100"/>
      <c r="F112" s="99"/>
      <c r="G112" s="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5"/>
      <c r="AB112" s="102"/>
      <c r="AC112" s="5"/>
      <c r="AD112" s="102"/>
      <c r="AE112" s="5"/>
      <c r="AF112" s="102"/>
      <c r="AG112" s="5"/>
      <c r="AH112" s="102"/>
      <c r="AI112" s="5"/>
      <c r="AJ112" s="102"/>
      <c r="AK112" s="5"/>
      <c r="AL112" s="5"/>
      <c r="AM112" s="5"/>
      <c r="AN112" s="5"/>
      <c r="AO112" s="5"/>
      <c r="AP112" s="5"/>
      <c r="AQ112" s="5"/>
      <c r="AR112" s="5"/>
      <c r="AS112" s="5"/>
    </row>
    <row r="113" spans="1:45" ht="14.25" customHeight="1">
      <c r="A113" s="1"/>
      <c r="B113" s="99"/>
      <c r="C113" s="99"/>
      <c r="D113" s="99"/>
      <c r="E113" s="100"/>
      <c r="F113" s="99"/>
      <c r="G113" s="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5"/>
      <c r="AB113" s="102"/>
      <c r="AC113" s="5"/>
      <c r="AD113" s="102"/>
      <c r="AE113" s="5"/>
      <c r="AF113" s="102"/>
      <c r="AG113" s="5"/>
      <c r="AH113" s="102"/>
      <c r="AI113" s="5"/>
      <c r="AJ113" s="102"/>
      <c r="AK113" s="5"/>
      <c r="AL113" s="5"/>
      <c r="AM113" s="5"/>
      <c r="AN113" s="5"/>
      <c r="AO113" s="5"/>
      <c r="AP113" s="5"/>
      <c r="AQ113" s="5"/>
      <c r="AR113" s="5"/>
      <c r="AS113" s="5"/>
    </row>
    <row r="114" spans="1:45" ht="14.25" customHeight="1">
      <c r="A114" s="1"/>
      <c r="B114" s="99"/>
      <c r="C114" s="99"/>
      <c r="D114" s="99"/>
      <c r="E114" s="100"/>
      <c r="F114" s="99"/>
      <c r="G114" s="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5"/>
      <c r="AB114" s="102"/>
      <c r="AC114" s="5"/>
      <c r="AD114" s="102"/>
      <c r="AE114" s="5"/>
      <c r="AF114" s="102"/>
      <c r="AG114" s="5"/>
      <c r="AH114" s="102"/>
      <c r="AI114" s="5"/>
      <c r="AJ114" s="102"/>
      <c r="AK114" s="5"/>
      <c r="AL114" s="5"/>
      <c r="AM114" s="5"/>
      <c r="AN114" s="5"/>
      <c r="AO114" s="5"/>
      <c r="AP114" s="5"/>
      <c r="AQ114" s="5"/>
      <c r="AR114" s="5"/>
      <c r="AS114" s="5"/>
    </row>
    <row r="115" spans="1:45" ht="14.25" customHeight="1">
      <c r="A115" s="1"/>
      <c r="B115" s="99"/>
      <c r="C115" s="99"/>
      <c r="D115" s="99"/>
      <c r="E115" s="100"/>
      <c r="F115" s="99"/>
      <c r="G115" s="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5"/>
      <c r="AB115" s="102"/>
      <c r="AC115" s="5"/>
      <c r="AD115" s="102"/>
      <c r="AE115" s="5"/>
      <c r="AF115" s="102"/>
      <c r="AG115" s="5"/>
      <c r="AH115" s="102"/>
      <c r="AI115" s="5"/>
      <c r="AJ115" s="102"/>
      <c r="AK115" s="5"/>
      <c r="AL115" s="5"/>
      <c r="AM115" s="5"/>
      <c r="AN115" s="5"/>
      <c r="AO115" s="5"/>
      <c r="AP115" s="5"/>
      <c r="AQ115" s="5"/>
      <c r="AR115" s="5"/>
      <c r="AS115" s="5"/>
    </row>
    <row r="116" spans="1:45" ht="14.25" customHeight="1">
      <c r="A116" s="1"/>
      <c r="B116" s="99"/>
      <c r="C116" s="99"/>
      <c r="D116" s="99"/>
      <c r="E116" s="100"/>
      <c r="F116" s="99"/>
      <c r="G116" s="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5"/>
      <c r="AB116" s="102"/>
      <c r="AC116" s="5"/>
      <c r="AD116" s="102"/>
      <c r="AE116" s="5"/>
      <c r="AF116" s="102"/>
      <c r="AG116" s="5"/>
      <c r="AH116" s="102"/>
      <c r="AI116" s="5"/>
      <c r="AJ116" s="102"/>
      <c r="AK116" s="5"/>
      <c r="AL116" s="5"/>
      <c r="AM116" s="5"/>
      <c r="AN116" s="5"/>
      <c r="AO116" s="5"/>
      <c r="AP116" s="5"/>
      <c r="AQ116" s="5"/>
      <c r="AR116" s="5"/>
      <c r="AS116" s="5"/>
    </row>
    <row r="117" spans="1:45" ht="14.25" customHeight="1">
      <c r="A117" s="1"/>
      <c r="B117" s="99"/>
      <c r="C117" s="99"/>
      <c r="D117" s="99"/>
      <c r="E117" s="100"/>
      <c r="F117" s="99"/>
      <c r="G117" s="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5"/>
      <c r="AB117" s="102"/>
      <c r="AC117" s="5"/>
      <c r="AD117" s="102"/>
      <c r="AE117" s="5"/>
      <c r="AF117" s="102"/>
      <c r="AG117" s="5"/>
      <c r="AH117" s="102"/>
      <c r="AI117" s="5"/>
      <c r="AJ117" s="102"/>
      <c r="AK117" s="5"/>
      <c r="AL117" s="5"/>
      <c r="AM117" s="5"/>
      <c r="AN117" s="5"/>
      <c r="AO117" s="5"/>
      <c r="AP117" s="5"/>
      <c r="AQ117" s="5"/>
      <c r="AR117" s="5"/>
      <c r="AS117" s="5"/>
    </row>
    <row r="118" spans="1:45" ht="14.25" customHeight="1">
      <c r="A118" s="1"/>
      <c r="B118" s="99"/>
      <c r="C118" s="99"/>
      <c r="D118" s="99"/>
      <c r="E118" s="100"/>
      <c r="F118" s="99"/>
      <c r="G118" s="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5"/>
      <c r="AB118" s="102"/>
      <c r="AC118" s="5"/>
      <c r="AD118" s="102"/>
      <c r="AE118" s="5"/>
      <c r="AF118" s="102"/>
      <c r="AG118" s="5"/>
      <c r="AH118" s="102"/>
      <c r="AI118" s="5"/>
      <c r="AJ118" s="102"/>
      <c r="AK118" s="5"/>
      <c r="AL118" s="5"/>
      <c r="AM118" s="5"/>
      <c r="AN118" s="5"/>
      <c r="AO118" s="5"/>
      <c r="AP118" s="5"/>
      <c r="AQ118" s="5"/>
      <c r="AR118" s="5"/>
      <c r="AS118" s="5"/>
    </row>
    <row r="119" spans="1:45" ht="14.25" customHeight="1">
      <c r="A119" s="1"/>
      <c r="B119" s="99"/>
      <c r="C119" s="99"/>
      <c r="D119" s="99"/>
      <c r="E119" s="100"/>
      <c r="F119" s="99"/>
      <c r="G119" s="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5"/>
      <c r="AB119" s="102"/>
      <c r="AC119" s="5"/>
      <c r="AD119" s="102"/>
      <c r="AE119" s="5"/>
      <c r="AF119" s="102"/>
      <c r="AG119" s="5"/>
      <c r="AH119" s="102"/>
      <c r="AI119" s="5"/>
      <c r="AJ119" s="102"/>
      <c r="AK119" s="5"/>
      <c r="AL119" s="5"/>
      <c r="AM119" s="5"/>
      <c r="AN119" s="5"/>
      <c r="AO119" s="5"/>
      <c r="AP119" s="5"/>
      <c r="AQ119" s="5"/>
      <c r="AR119" s="5"/>
      <c r="AS119" s="5"/>
    </row>
    <row r="120" spans="1:45" ht="14.25" customHeight="1">
      <c r="A120" s="1"/>
      <c r="B120" s="99"/>
      <c r="C120" s="99"/>
      <c r="D120" s="99"/>
      <c r="E120" s="100"/>
      <c r="F120" s="99"/>
      <c r="G120" s="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5"/>
      <c r="AB120" s="102"/>
      <c r="AC120" s="5"/>
      <c r="AD120" s="102"/>
      <c r="AE120" s="5"/>
      <c r="AF120" s="102"/>
      <c r="AG120" s="5"/>
      <c r="AH120" s="102"/>
      <c r="AI120" s="5"/>
      <c r="AJ120" s="102"/>
      <c r="AK120" s="5"/>
      <c r="AL120" s="5"/>
      <c r="AM120" s="5"/>
      <c r="AN120" s="5"/>
      <c r="AO120" s="5"/>
      <c r="AP120" s="5"/>
      <c r="AQ120" s="5"/>
      <c r="AR120" s="5"/>
      <c r="AS120" s="5"/>
    </row>
    <row r="121" spans="1:45" ht="14.25" customHeight="1">
      <c r="A121" s="1"/>
      <c r="B121" s="99"/>
      <c r="C121" s="99"/>
      <c r="D121" s="99"/>
      <c r="E121" s="100"/>
      <c r="F121" s="99"/>
      <c r="G121" s="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5"/>
      <c r="AB121" s="102"/>
      <c r="AC121" s="5"/>
      <c r="AD121" s="102"/>
      <c r="AE121" s="5"/>
      <c r="AF121" s="102"/>
      <c r="AG121" s="5"/>
      <c r="AH121" s="102"/>
      <c r="AI121" s="5"/>
      <c r="AJ121" s="102"/>
      <c r="AK121" s="5"/>
      <c r="AL121" s="5"/>
      <c r="AM121" s="5"/>
      <c r="AN121" s="5"/>
      <c r="AO121" s="5"/>
      <c r="AP121" s="5"/>
      <c r="AQ121" s="5"/>
      <c r="AR121" s="5"/>
      <c r="AS121" s="5"/>
    </row>
    <row r="122" spans="1:45" ht="14.25" customHeight="1">
      <c r="A122" s="1"/>
      <c r="B122" s="99"/>
      <c r="C122" s="99"/>
      <c r="D122" s="99"/>
      <c r="E122" s="100"/>
      <c r="F122" s="99"/>
      <c r="G122" s="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5"/>
      <c r="AB122" s="102"/>
      <c r="AC122" s="5"/>
      <c r="AD122" s="102"/>
      <c r="AE122" s="5"/>
      <c r="AF122" s="102"/>
      <c r="AG122" s="5"/>
      <c r="AH122" s="102"/>
      <c r="AI122" s="5"/>
      <c r="AJ122" s="102"/>
      <c r="AK122" s="5"/>
      <c r="AL122" s="5"/>
      <c r="AM122" s="5"/>
      <c r="AN122" s="5"/>
      <c r="AO122" s="5"/>
      <c r="AP122" s="5"/>
      <c r="AQ122" s="5"/>
      <c r="AR122" s="5"/>
      <c r="AS122" s="5"/>
    </row>
    <row r="123" spans="1:45" ht="14.25" customHeight="1">
      <c r="A123" s="1"/>
      <c r="B123" s="99"/>
      <c r="C123" s="99"/>
      <c r="D123" s="99"/>
      <c r="E123" s="100"/>
      <c r="F123" s="99"/>
      <c r="G123" s="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5"/>
      <c r="AB123" s="102"/>
      <c r="AC123" s="5"/>
      <c r="AD123" s="102"/>
      <c r="AE123" s="5"/>
      <c r="AF123" s="102"/>
      <c r="AG123" s="5"/>
      <c r="AH123" s="102"/>
      <c r="AI123" s="5"/>
      <c r="AJ123" s="102"/>
      <c r="AK123" s="5"/>
      <c r="AL123" s="5"/>
      <c r="AM123" s="5"/>
      <c r="AN123" s="5"/>
      <c r="AO123" s="5"/>
      <c r="AP123" s="5"/>
      <c r="AQ123" s="5"/>
      <c r="AR123" s="5"/>
      <c r="AS123" s="5"/>
    </row>
    <row r="124" spans="1:45" ht="14.25" customHeight="1">
      <c r="A124" s="1"/>
      <c r="B124" s="99"/>
      <c r="C124" s="99"/>
      <c r="D124" s="99"/>
      <c r="E124" s="100"/>
      <c r="F124" s="99"/>
      <c r="G124" s="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5"/>
      <c r="AB124" s="102"/>
      <c r="AC124" s="5"/>
      <c r="AD124" s="102"/>
      <c r="AE124" s="5"/>
      <c r="AF124" s="102"/>
      <c r="AG124" s="5"/>
      <c r="AH124" s="102"/>
      <c r="AI124" s="5"/>
      <c r="AJ124" s="102"/>
      <c r="AK124" s="5"/>
      <c r="AL124" s="5"/>
      <c r="AM124" s="5"/>
      <c r="AN124" s="5"/>
      <c r="AO124" s="5"/>
      <c r="AP124" s="5"/>
      <c r="AQ124" s="5"/>
      <c r="AR124" s="5"/>
      <c r="AS124" s="5"/>
    </row>
    <row r="125" spans="1:45" ht="14.25" customHeight="1">
      <c r="A125" s="1"/>
      <c r="B125" s="99"/>
      <c r="C125" s="99"/>
      <c r="D125" s="99"/>
      <c r="E125" s="100"/>
      <c r="F125" s="99"/>
      <c r="G125" s="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5"/>
      <c r="AB125" s="102"/>
      <c r="AC125" s="5"/>
      <c r="AD125" s="102"/>
      <c r="AE125" s="5"/>
      <c r="AF125" s="102"/>
      <c r="AG125" s="5"/>
      <c r="AH125" s="102"/>
      <c r="AI125" s="5"/>
      <c r="AJ125" s="102"/>
      <c r="AK125" s="5"/>
      <c r="AL125" s="5"/>
      <c r="AM125" s="5"/>
      <c r="AN125" s="5"/>
      <c r="AO125" s="5"/>
      <c r="AP125" s="5"/>
      <c r="AQ125" s="5"/>
      <c r="AR125" s="5"/>
      <c r="AS125" s="5"/>
    </row>
    <row r="126" spans="1:45" ht="14.25" customHeight="1">
      <c r="A126" s="1"/>
      <c r="B126" s="99"/>
      <c r="C126" s="99"/>
      <c r="D126" s="99"/>
      <c r="E126" s="100"/>
      <c r="F126" s="99"/>
      <c r="G126" s="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5"/>
      <c r="AB126" s="102"/>
      <c r="AC126" s="5"/>
      <c r="AD126" s="102"/>
      <c r="AE126" s="5"/>
      <c r="AF126" s="102"/>
      <c r="AG126" s="5"/>
      <c r="AH126" s="102"/>
      <c r="AI126" s="5"/>
      <c r="AJ126" s="102"/>
      <c r="AK126" s="5"/>
      <c r="AL126" s="5"/>
      <c r="AM126" s="5"/>
      <c r="AN126" s="5"/>
      <c r="AO126" s="5"/>
      <c r="AP126" s="5"/>
      <c r="AQ126" s="5"/>
      <c r="AR126" s="5"/>
      <c r="AS126" s="5"/>
    </row>
    <row r="127" spans="1:45" ht="14.25" customHeight="1">
      <c r="A127" s="1"/>
      <c r="B127" s="99"/>
      <c r="C127" s="99"/>
      <c r="D127" s="99"/>
      <c r="E127" s="100"/>
      <c r="F127" s="99"/>
      <c r="G127" s="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5"/>
      <c r="AB127" s="102"/>
      <c r="AC127" s="5"/>
      <c r="AD127" s="102"/>
      <c r="AE127" s="5"/>
      <c r="AF127" s="102"/>
      <c r="AG127" s="5"/>
      <c r="AH127" s="102"/>
      <c r="AI127" s="5"/>
      <c r="AJ127" s="102"/>
      <c r="AK127" s="5"/>
      <c r="AL127" s="5"/>
      <c r="AM127" s="5"/>
      <c r="AN127" s="5"/>
      <c r="AO127" s="5"/>
      <c r="AP127" s="5"/>
      <c r="AQ127" s="5"/>
      <c r="AR127" s="5"/>
      <c r="AS127" s="5"/>
    </row>
    <row r="128" spans="1:45" ht="14.25" customHeight="1">
      <c r="A128" s="1"/>
      <c r="B128" s="99"/>
      <c r="C128" s="99"/>
      <c r="D128" s="99"/>
      <c r="E128" s="100"/>
      <c r="F128" s="99"/>
      <c r="G128" s="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5"/>
      <c r="AB128" s="102"/>
      <c r="AC128" s="5"/>
      <c r="AD128" s="102"/>
      <c r="AE128" s="5"/>
      <c r="AF128" s="102"/>
      <c r="AG128" s="5"/>
      <c r="AH128" s="102"/>
      <c r="AI128" s="5"/>
      <c r="AJ128" s="102"/>
      <c r="AK128" s="5"/>
      <c r="AL128" s="5"/>
      <c r="AM128" s="5"/>
      <c r="AN128" s="5"/>
      <c r="AO128" s="5"/>
      <c r="AP128" s="5"/>
      <c r="AQ128" s="5"/>
      <c r="AR128" s="5"/>
      <c r="AS128" s="5"/>
    </row>
    <row r="129" spans="1:45" ht="14.25" customHeight="1">
      <c r="A129" s="1"/>
      <c r="B129" s="99"/>
      <c r="C129" s="99"/>
      <c r="D129" s="99"/>
      <c r="E129" s="100"/>
      <c r="F129" s="99"/>
      <c r="G129" s="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5"/>
      <c r="AB129" s="102"/>
      <c r="AC129" s="5"/>
      <c r="AD129" s="102"/>
      <c r="AE129" s="5"/>
      <c r="AF129" s="102"/>
      <c r="AG129" s="5"/>
      <c r="AH129" s="102"/>
      <c r="AI129" s="5"/>
      <c r="AJ129" s="102"/>
      <c r="AK129" s="5"/>
      <c r="AL129" s="5"/>
      <c r="AM129" s="5"/>
      <c r="AN129" s="5"/>
      <c r="AO129" s="5"/>
      <c r="AP129" s="5"/>
      <c r="AQ129" s="5"/>
      <c r="AR129" s="5"/>
      <c r="AS129" s="5"/>
    </row>
    <row r="130" spans="1:45" ht="14.25" customHeight="1">
      <c r="A130" s="1"/>
      <c r="B130" s="99"/>
      <c r="C130" s="99"/>
      <c r="D130" s="99"/>
      <c r="E130" s="100"/>
      <c r="F130" s="99"/>
      <c r="G130" s="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5"/>
      <c r="AB130" s="102"/>
      <c r="AC130" s="5"/>
      <c r="AD130" s="102"/>
      <c r="AE130" s="5"/>
      <c r="AF130" s="102"/>
      <c r="AG130" s="5"/>
      <c r="AH130" s="102"/>
      <c r="AI130" s="5"/>
      <c r="AJ130" s="102"/>
      <c r="AK130" s="5"/>
      <c r="AL130" s="5"/>
      <c r="AM130" s="5"/>
      <c r="AN130" s="5"/>
      <c r="AO130" s="5"/>
      <c r="AP130" s="5"/>
      <c r="AQ130" s="5"/>
      <c r="AR130" s="5"/>
      <c r="AS130" s="5"/>
    </row>
    <row r="131" spans="1:45" ht="14.25" customHeight="1">
      <c r="A131" s="1"/>
      <c r="B131" s="99"/>
      <c r="C131" s="99"/>
      <c r="D131" s="99"/>
      <c r="E131" s="100"/>
      <c r="F131" s="99"/>
      <c r="G131" s="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5"/>
      <c r="AB131" s="102"/>
      <c r="AC131" s="5"/>
      <c r="AD131" s="102"/>
      <c r="AE131" s="5"/>
      <c r="AF131" s="102"/>
      <c r="AG131" s="5"/>
      <c r="AH131" s="102"/>
      <c r="AI131" s="5"/>
      <c r="AJ131" s="102"/>
      <c r="AK131" s="5"/>
      <c r="AL131" s="5"/>
      <c r="AM131" s="5"/>
      <c r="AN131" s="5"/>
      <c r="AO131" s="5"/>
      <c r="AP131" s="5"/>
      <c r="AQ131" s="5"/>
      <c r="AR131" s="5"/>
      <c r="AS131" s="5"/>
    </row>
    <row r="132" spans="1:45" ht="14.25" customHeight="1">
      <c r="A132" s="1"/>
      <c r="B132" s="99"/>
      <c r="C132" s="99"/>
      <c r="D132" s="99"/>
      <c r="E132" s="100"/>
      <c r="F132" s="99"/>
      <c r="G132" s="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5"/>
      <c r="AB132" s="102"/>
      <c r="AC132" s="5"/>
      <c r="AD132" s="102"/>
      <c r="AE132" s="5"/>
      <c r="AF132" s="102"/>
      <c r="AG132" s="5"/>
      <c r="AH132" s="102"/>
      <c r="AI132" s="5"/>
      <c r="AJ132" s="102"/>
      <c r="AK132" s="5"/>
      <c r="AL132" s="5"/>
      <c r="AM132" s="5"/>
      <c r="AN132" s="5"/>
      <c r="AO132" s="5"/>
      <c r="AP132" s="5"/>
      <c r="AQ132" s="5"/>
      <c r="AR132" s="5"/>
      <c r="AS132" s="5"/>
    </row>
    <row r="133" spans="1:45" ht="14.25" customHeight="1">
      <c r="A133" s="1"/>
      <c r="B133" s="99"/>
      <c r="C133" s="99"/>
      <c r="D133" s="99"/>
      <c r="E133" s="100"/>
      <c r="F133" s="99"/>
      <c r="G133" s="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5"/>
      <c r="AB133" s="102"/>
      <c r="AC133" s="5"/>
      <c r="AD133" s="102"/>
      <c r="AE133" s="5"/>
      <c r="AF133" s="102"/>
      <c r="AG133" s="5"/>
      <c r="AH133" s="102"/>
      <c r="AI133" s="5"/>
      <c r="AJ133" s="102"/>
      <c r="AK133" s="5"/>
      <c r="AL133" s="5"/>
      <c r="AM133" s="5"/>
      <c r="AN133" s="5"/>
      <c r="AO133" s="5"/>
      <c r="AP133" s="5"/>
      <c r="AQ133" s="5"/>
      <c r="AR133" s="5"/>
      <c r="AS133" s="5"/>
    </row>
    <row r="134" spans="1:45" ht="14.25" customHeight="1">
      <c r="A134" s="1"/>
      <c r="B134" s="99"/>
      <c r="C134" s="99"/>
      <c r="D134" s="99"/>
      <c r="E134" s="100"/>
      <c r="F134" s="99"/>
      <c r="G134" s="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5"/>
      <c r="AB134" s="102"/>
      <c r="AC134" s="5"/>
      <c r="AD134" s="102"/>
      <c r="AE134" s="5"/>
      <c r="AF134" s="102"/>
      <c r="AG134" s="5"/>
      <c r="AH134" s="102"/>
      <c r="AI134" s="5"/>
      <c r="AJ134" s="102"/>
      <c r="AK134" s="5"/>
      <c r="AL134" s="5"/>
      <c r="AM134" s="5"/>
      <c r="AN134" s="5"/>
      <c r="AO134" s="5"/>
      <c r="AP134" s="5"/>
      <c r="AQ134" s="5"/>
      <c r="AR134" s="5"/>
      <c r="AS134" s="5"/>
    </row>
    <row r="135" spans="1:45" ht="14.25" customHeight="1">
      <c r="A135" s="1"/>
      <c r="B135" s="99"/>
      <c r="C135" s="99"/>
      <c r="D135" s="99"/>
      <c r="E135" s="100"/>
      <c r="F135" s="99"/>
      <c r="G135" s="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5"/>
      <c r="AB135" s="102"/>
      <c r="AC135" s="5"/>
      <c r="AD135" s="102"/>
      <c r="AE135" s="5"/>
      <c r="AF135" s="102"/>
      <c r="AG135" s="5"/>
      <c r="AH135" s="102"/>
      <c r="AI135" s="5"/>
      <c r="AJ135" s="102"/>
      <c r="AK135" s="5"/>
      <c r="AL135" s="5"/>
      <c r="AM135" s="5"/>
      <c r="AN135" s="5"/>
      <c r="AO135" s="5"/>
      <c r="AP135" s="5"/>
      <c r="AQ135" s="5"/>
      <c r="AR135" s="5"/>
      <c r="AS135" s="5"/>
    </row>
    <row r="136" spans="1:45" ht="14.25" customHeight="1">
      <c r="A136" s="1"/>
      <c r="B136" s="99"/>
      <c r="C136" s="99"/>
      <c r="D136" s="99"/>
      <c r="E136" s="100"/>
      <c r="F136" s="99"/>
      <c r="G136" s="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5"/>
      <c r="AB136" s="102"/>
      <c r="AC136" s="5"/>
      <c r="AD136" s="102"/>
      <c r="AE136" s="5"/>
      <c r="AF136" s="102"/>
      <c r="AG136" s="5"/>
      <c r="AH136" s="102"/>
      <c r="AI136" s="5"/>
      <c r="AJ136" s="102"/>
      <c r="AK136" s="5"/>
      <c r="AL136" s="5"/>
      <c r="AM136" s="5"/>
      <c r="AN136" s="5"/>
      <c r="AO136" s="5"/>
      <c r="AP136" s="5"/>
      <c r="AQ136" s="5"/>
      <c r="AR136" s="5"/>
      <c r="AS136" s="5"/>
    </row>
    <row r="137" spans="1:45" ht="14.25" customHeight="1">
      <c r="A137" s="1"/>
      <c r="B137" s="99"/>
      <c r="C137" s="99"/>
      <c r="D137" s="99"/>
      <c r="E137" s="100"/>
      <c r="F137" s="99"/>
      <c r="G137" s="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5"/>
      <c r="AB137" s="102"/>
      <c r="AC137" s="5"/>
      <c r="AD137" s="102"/>
      <c r="AE137" s="5"/>
      <c r="AF137" s="102"/>
      <c r="AG137" s="5"/>
      <c r="AH137" s="102"/>
      <c r="AI137" s="5"/>
      <c r="AJ137" s="102"/>
      <c r="AK137" s="5"/>
      <c r="AL137" s="5"/>
      <c r="AM137" s="5"/>
      <c r="AN137" s="5"/>
      <c r="AO137" s="5"/>
      <c r="AP137" s="5"/>
      <c r="AQ137" s="5"/>
      <c r="AR137" s="5"/>
      <c r="AS137" s="5"/>
    </row>
    <row r="138" spans="1:45" ht="14.25" customHeight="1">
      <c r="A138" s="1"/>
      <c r="B138" s="99"/>
      <c r="C138" s="103"/>
      <c r="D138" s="99"/>
      <c r="E138" s="100"/>
      <c r="F138" s="9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02"/>
      <c r="AB138" s="102"/>
      <c r="AC138" s="102"/>
      <c r="AD138" s="102"/>
      <c r="AE138" s="102"/>
      <c r="AF138" s="102"/>
      <c r="AG138" s="102"/>
      <c r="AH138" s="102"/>
      <c r="AI138" s="5"/>
      <c r="AJ138" s="102"/>
      <c r="AK138" s="5"/>
      <c r="AL138" s="5"/>
      <c r="AM138" s="5"/>
      <c r="AN138" s="5"/>
      <c r="AO138" s="5"/>
      <c r="AP138" s="5"/>
      <c r="AQ138" s="5"/>
      <c r="AR138" s="5"/>
      <c r="AS138" s="5"/>
    </row>
    <row r="139" spans="1:45" ht="14.25" customHeight="1">
      <c r="A139" s="1"/>
      <c r="B139" s="99"/>
      <c r="C139" s="103"/>
      <c r="D139" s="99"/>
      <c r="E139" s="100"/>
      <c r="F139" s="9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02"/>
      <c r="AB139" s="102"/>
      <c r="AC139" s="102"/>
      <c r="AD139" s="102"/>
      <c r="AE139" s="102"/>
      <c r="AF139" s="102"/>
      <c r="AG139" s="102"/>
      <c r="AH139" s="102"/>
      <c r="AI139" s="5"/>
      <c r="AJ139" s="102"/>
      <c r="AK139" s="5"/>
      <c r="AL139" s="5"/>
      <c r="AM139" s="5"/>
      <c r="AN139" s="5"/>
      <c r="AO139" s="5"/>
      <c r="AP139" s="5"/>
      <c r="AQ139" s="5"/>
      <c r="AR139" s="5"/>
      <c r="AS139" s="5"/>
    </row>
    <row r="140" spans="1:45" ht="14.25" customHeight="1">
      <c r="A140" s="1"/>
      <c r="B140" s="99"/>
      <c r="C140" s="103"/>
      <c r="D140" s="99"/>
      <c r="E140" s="100"/>
      <c r="F140" s="9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02"/>
      <c r="AB140" s="102"/>
      <c r="AC140" s="102"/>
      <c r="AD140" s="102"/>
      <c r="AE140" s="102"/>
      <c r="AF140" s="102"/>
      <c r="AG140" s="102"/>
      <c r="AH140" s="102"/>
      <c r="AI140" s="5"/>
      <c r="AJ140" s="102"/>
      <c r="AK140" s="5"/>
      <c r="AL140" s="5"/>
      <c r="AM140" s="5"/>
      <c r="AN140" s="5"/>
      <c r="AO140" s="5"/>
      <c r="AP140" s="5"/>
      <c r="AQ140" s="5"/>
      <c r="AR140" s="5"/>
      <c r="AS140" s="5"/>
    </row>
    <row r="141" spans="1:45" ht="14.25" customHeight="1">
      <c r="A141" s="1"/>
      <c r="B141" s="99"/>
      <c r="C141" s="103"/>
      <c r="D141" s="99"/>
      <c r="E141" s="100"/>
      <c r="F141" s="9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02"/>
      <c r="AB141" s="102"/>
      <c r="AC141" s="102"/>
      <c r="AD141" s="102"/>
      <c r="AE141" s="102"/>
      <c r="AF141" s="102"/>
      <c r="AG141" s="102"/>
      <c r="AH141" s="102"/>
      <c r="AI141" s="5"/>
      <c r="AJ141" s="102"/>
      <c r="AK141" s="5"/>
      <c r="AL141" s="5"/>
      <c r="AM141" s="5"/>
      <c r="AN141" s="5"/>
      <c r="AO141" s="5"/>
      <c r="AP141" s="5"/>
      <c r="AQ141" s="5"/>
      <c r="AR141" s="5"/>
      <c r="AS141" s="5"/>
    </row>
    <row r="142" spans="1:45" ht="14.25" customHeight="1">
      <c r="A142" s="1"/>
      <c r="B142" s="99"/>
      <c r="C142" s="103"/>
      <c r="D142" s="99"/>
      <c r="E142" s="100"/>
      <c r="F142" s="9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02"/>
      <c r="AB142" s="102"/>
      <c r="AC142" s="102"/>
      <c r="AD142" s="102"/>
      <c r="AE142" s="102"/>
      <c r="AF142" s="102"/>
      <c r="AG142" s="102"/>
      <c r="AH142" s="102"/>
      <c r="AI142" s="5"/>
      <c r="AJ142" s="102"/>
      <c r="AK142" s="5"/>
      <c r="AL142" s="5"/>
      <c r="AM142" s="5"/>
      <c r="AN142" s="5"/>
      <c r="AO142" s="5"/>
      <c r="AP142" s="5"/>
      <c r="AQ142" s="5"/>
      <c r="AR142" s="5"/>
      <c r="AS142" s="5"/>
    </row>
    <row r="143" spans="1:45" ht="14.25" customHeight="1">
      <c r="A143" s="1"/>
      <c r="B143" s="99"/>
      <c r="C143" s="103"/>
      <c r="D143" s="99"/>
      <c r="E143" s="100"/>
      <c r="F143" s="9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02"/>
      <c r="AB143" s="102"/>
      <c r="AC143" s="102"/>
      <c r="AD143" s="102"/>
      <c r="AE143" s="102"/>
      <c r="AF143" s="102"/>
      <c r="AG143" s="102"/>
      <c r="AH143" s="102"/>
      <c r="AI143" s="5"/>
      <c r="AJ143" s="102"/>
      <c r="AK143" s="5"/>
      <c r="AL143" s="5"/>
      <c r="AM143" s="5"/>
      <c r="AN143" s="5"/>
      <c r="AO143" s="5"/>
      <c r="AP143" s="5"/>
      <c r="AQ143" s="5"/>
      <c r="AR143" s="5"/>
      <c r="AS143" s="5"/>
    </row>
    <row r="144" spans="1:45" ht="14.25" customHeight="1">
      <c r="A144" s="1"/>
      <c r="B144" s="99"/>
      <c r="C144" s="103"/>
      <c r="D144" s="99"/>
      <c r="E144" s="100"/>
      <c r="F144" s="9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102"/>
      <c r="AC144" s="5"/>
      <c r="AD144" s="102"/>
      <c r="AE144" s="5"/>
      <c r="AF144" s="102"/>
      <c r="AG144" s="5"/>
      <c r="AH144" s="102"/>
      <c r="AI144" s="5"/>
      <c r="AJ144" s="102"/>
      <c r="AK144" s="5"/>
      <c r="AL144" s="5"/>
      <c r="AM144" s="5"/>
      <c r="AN144" s="5"/>
      <c r="AO144" s="5"/>
      <c r="AP144" s="5"/>
      <c r="AQ144" s="5"/>
      <c r="AR144" s="5"/>
      <c r="AS144" s="5"/>
    </row>
    <row r="145" spans="1:45" ht="14.25" customHeight="1">
      <c r="A145" s="1"/>
      <c r="B145" s="99"/>
      <c r="C145" s="103"/>
      <c r="D145" s="99"/>
      <c r="E145" s="100"/>
      <c r="F145" s="9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102"/>
      <c r="AC145" s="5"/>
      <c r="AD145" s="102"/>
      <c r="AE145" s="5"/>
      <c r="AF145" s="102"/>
      <c r="AG145" s="5"/>
      <c r="AH145" s="102"/>
      <c r="AI145" s="5"/>
      <c r="AJ145" s="102"/>
      <c r="AK145" s="5"/>
      <c r="AL145" s="5"/>
      <c r="AM145" s="5"/>
      <c r="AN145" s="5"/>
      <c r="AO145" s="5"/>
      <c r="AP145" s="5"/>
      <c r="AQ145" s="5"/>
      <c r="AR145" s="5"/>
      <c r="AS145" s="5"/>
    </row>
    <row r="146" spans="1:45" ht="14.25" customHeight="1">
      <c r="A146" s="1"/>
      <c r="B146" s="99"/>
      <c r="C146" s="103"/>
      <c r="D146" s="99"/>
      <c r="E146" s="100"/>
      <c r="F146" s="9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102"/>
      <c r="AC146" s="5"/>
      <c r="AD146" s="102"/>
      <c r="AE146" s="5"/>
      <c r="AF146" s="102"/>
      <c r="AG146" s="5"/>
      <c r="AH146" s="102"/>
      <c r="AI146" s="5"/>
      <c r="AJ146" s="102"/>
      <c r="AK146" s="5"/>
      <c r="AL146" s="5"/>
      <c r="AM146" s="5"/>
      <c r="AN146" s="5"/>
      <c r="AO146" s="5"/>
      <c r="AP146" s="5"/>
      <c r="AQ146" s="5"/>
      <c r="AR146" s="5"/>
      <c r="AS146" s="5"/>
    </row>
    <row r="147" spans="1:45" ht="14.25" customHeight="1">
      <c r="A147" s="1"/>
      <c r="B147" s="99"/>
      <c r="C147" s="103"/>
      <c r="D147" s="99"/>
      <c r="E147" s="100"/>
      <c r="F147" s="9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102"/>
      <c r="AC147" s="5"/>
      <c r="AD147" s="102"/>
      <c r="AE147" s="5"/>
      <c r="AF147" s="102"/>
      <c r="AG147" s="5"/>
      <c r="AH147" s="102"/>
      <c r="AI147" s="5"/>
      <c r="AJ147" s="102"/>
      <c r="AK147" s="5"/>
      <c r="AL147" s="5"/>
      <c r="AM147" s="5"/>
      <c r="AN147" s="5"/>
      <c r="AO147" s="5"/>
      <c r="AP147" s="5"/>
      <c r="AQ147" s="5"/>
      <c r="AR147" s="5"/>
      <c r="AS147" s="5"/>
    </row>
    <row r="148" spans="1:45" ht="14.25" customHeight="1">
      <c r="A148" s="1"/>
      <c r="B148" s="99"/>
      <c r="C148" s="103"/>
      <c r="D148" s="99"/>
      <c r="E148" s="100"/>
      <c r="F148" s="9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102"/>
      <c r="AC148" s="5"/>
      <c r="AD148" s="102"/>
      <c r="AE148" s="5"/>
      <c r="AF148" s="102"/>
      <c r="AG148" s="5"/>
      <c r="AH148" s="102"/>
      <c r="AI148" s="5"/>
      <c r="AJ148" s="102"/>
      <c r="AK148" s="5"/>
      <c r="AL148" s="5"/>
      <c r="AM148" s="5"/>
      <c r="AN148" s="5"/>
      <c r="AO148" s="5"/>
      <c r="AP148" s="5"/>
      <c r="AQ148" s="5"/>
      <c r="AR148" s="5"/>
      <c r="AS148" s="5"/>
    </row>
    <row r="149" spans="1:45" ht="14.25" customHeight="1">
      <c r="A149" s="1"/>
      <c r="B149" s="99"/>
      <c r="C149" s="103"/>
      <c r="D149" s="99"/>
      <c r="E149" s="100"/>
      <c r="F149" s="9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102"/>
      <c r="AC149" s="5"/>
      <c r="AD149" s="102"/>
      <c r="AE149" s="5"/>
      <c r="AF149" s="102"/>
      <c r="AG149" s="5"/>
      <c r="AH149" s="102"/>
      <c r="AI149" s="5"/>
      <c r="AJ149" s="102"/>
      <c r="AK149" s="5"/>
      <c r="AL149" s="5"/>
      <c r="AM149" s="5"/>
      <c r="AN149" s="5"/>
      <c r="AO149" s="5"/>
      <c r="AP149" s="5"/>
      <c r="AQ149" s="5"/>
      <c r="AR149" s="5"/>
      <c r="AS149" s="5"/>
    </row>
    <row r="150" spans="1:45" ht="14.25" customHeight="1">
      <c r="A150" s="1"/>
      <c r="B150" s="99"/>
      <c r="C150" s="103"/>
      <c r="D150" s="99"/>
      <c r="E150" s="100"/>
      <c r="F150" s="9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102"/>
      <c r="AC150" s="5"/>
      <c r="AD150" s="102"/>
      <c r="AE150" s="5"/>
      <c r="AF150" s="102"/>
      <c r="AG150" s="5"/>
      <c r="AH150" s="102"/>
      <c r="AI150" s="5"/>
      <c r="AJ150" s="102"/>
      <c r="AK150" s="5"/>
      <c r="AL150" s="5"/>
      <c r="AM150" s="5"/>
      <c r="AN150" s="5"/>
      <c r="AO150" s="5"/>
      <c r="AP150" s="5"/>
      <c r="AQ150" s="5"/>
      <c r="AR150" s="5"/>
      <c r="AS150" s="5"/>
    </row>
    <row r="151" spans="1:45" ht="14.25" customHeight="1">
      <c r="A151" s="1"/>
      <c r="B151" s="99"/>
      <c r="C151" s="103"/>
      <c r="D151" s="99"/>
      <c r="E151" s="100"/>
      <c r="F151" s="9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102"/>
      <c r="AC151" s="5"/>
      <c r="AD151" s="102"/>
      <c r="AE151" s="5"/>
      <c r="AF151" s="102"/>
      <c r="AG151" s="5"/>
      <c r="AH151" s="102"/>
      <c r="AI151" s="5"/>
      <c r="AJ151" s="102"/>
      <c r="AK151" s="5"/>
      <c r="AL151" s="5"/>
      <c r="AM151" s="5"/>
      <c r="AN151" s="5"/>
      <c r="AO151" s="5"/>
      <c r="AP151" s="5"/>
      <c r="AQ151" s="5"/>
      <c r="AR151" s="5"/>
      <c r="AS151" s="5"/>
    </row>
    <row r="152" spans="1:45" ht="14.25" customHeight="1">
      <c r="A152" s="1"/>
      <c r="B152" s="99"/>
      <c r="C152" s="103"/>
      <c r="D152" s="99"/>
      <c r="E152" s="100"/>
      <c r="F152" s="9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102"/>
      <c r="AC152" s="5"/>
      <c r="AD152" s="102"/>
      <c r="AE152" s="5"/>
      <c r="AF152" s="102"/>
      <c r="AG152" s="5"/>
      <c r="AH152" s="102"/>
      <c r="AI152" s="5"/>
      <c r="AJ152" s="102"/>
      <c r="AK152" s="5"/>
      <c r="AL152" s="5"/>
      <c r="AM152" s="5"/>
      <c r="AN152" s="5"/>
      <c r="AO152" s="5"/>
      <c r="AP152" s="5"/>
      <c r="AQ152" s="5"/>
      <c r="AR152" s="5"/>
      <c r="AS152" s="5"/>
    </row>
    <row r="153" spans="1:45" ht="14.25" customHeight="1">
      <c r="A153" s="1"/>
      <c r="B153" s="99"/>
      <c r="C153" s="103"/>
      <c r="D153" s="99"/>
      <c r="E153" s="100"/>
      <c r="F153" s="9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102"/>
      <c r="AC153" s="5"/>
      <c r="AD153" s="102"/>
      <c r="AE153" s="5"/>
      <c r="AF153" s="102"/>
      <c r="AG153" s="5"/>
      <c r="AH153" s="102"/>
      <c r="AI153" s="5"/>
      <c r="AJ153" s="102"/>
      <c r="AK153" s="5"/>
      <c r="AL153" s="5"/>
      <c r="AM153" s="5"/>
      <c r="AN153" s="5"/>
      <c r="AO153" s="5"/>
      <c r="AP153" s="5"/>
      <c r="AQ153" s="5"/>
      <c r="AR153" s="5"/>
      <c r="AS153" s="5"/>
    </row>
    <row r="154" spans="1:45" ht="14.25" customHeight="1">
      <c r="A154" s="1"/>
      <c r="B154" s="99"/>
      <c r="C154" s="103"/>
      <c r="D154" s="99"/>
      <c r="E154" s="100"/>
      <c r="F154" s="9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102"/>
      <c r="AC154" s="5"/>
      <c r="AD154" s="102"/>
      <c r="AE154" s="5"/>
      <c r="AF154" s="102"/>
      <c r="AG154" s="5"/>
      <c r="AH154" s="102"/>
      <c r="AI154" s="5"/>
      <c r="AJ154" s="102"/>
      <c r="AK154" s="5"/>
      <c r="AL154" s="5"/>
      <c r="AM154" s="5"/>
      <c r="AN154" s="5"/>
      <c r="AO154" s="5"/>
      <c r="AP154" s="5"/>
      <c r="AQ154" s="5"/>
      <c r="AR154" s="5"/>
      <c r="AS154" s="5"/>
    </row>
    <row r="155" spans="1:45" ht="14.25" customHeight="1">
      <c r="A155" s="1"/>
      <c r="B155" s="99"/>
      <c r="C155" s="103"/>
      <c r="D155" s="99"/>
      <c r="E155" s="100"/>
      <c r="F155" s="9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102"/>
      <c r="AC155" s="5"/>
      <c r="AD155" s="102"/>
      <c r="AE155" s="5"/>
      <c r="AF155" s="102"/>
      <c r="AG155" s="5"/>
      <c r="AH155" s="102"/>
      <c r="AI155" s="5"/>
      <c r="AJ155" s="102"/>
      <c r="AK155" s="5"/>
      <c r="AL155" s="5"/>
      <c r="AM155" s="5"/>
      <c r="AN155" s="5"/>
      <c r="AO155" s="5"/>
      <c r="AP155" s="5"/>
      <c r="AQ155" s="5"/>
      <c r="AR155" s="5"/>
      <c r="AS155" s="5"/>
    </row>
    <row r="156" spans="1:45" ht="14.25" customHeight="1">
      <c r="A156" s="1"/>
      <c r="B156" s="99"/>
      <c r="C156" s="103"/>
      <c r="D156" s="99"/>
      <c r="E156" s="100"/>
      <c r="F156" s="9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102"/>
      <c r="AC156" s="5"/>
      <c r="AD156" s="102"/>
      <c r="AE156" s="5"/>
      <c r="AF156" s="102"/>
      <c r="AG156" s="5"/>
      <c r="AH156" s="102"/>
      <c r="AI156" s="5"/>
      <c r="AJ156" s="102"/>
      <c r="AK156" s="5"/>
      <c r="AL156" s="5"/>
      <c r="AM156" s="5"/>
      <c r="AN156" s="5"/>
      <c r="AO156" s="5"/>
      <c r="AP156" s="5"/>
      <c r="AQ156" s="5"/>
      <c r="AR156" s="5"/>
      <c r="AS156" s="5"/>
    </row>
    <row r="157" spans="1:45" ht="14.25" customHeight="1">
      <c r="A157" s="1"/>
      <c r="B157" s="99"/>
      <c r="C157" s="103"/>
      <c r="D157" s="99"/>
      <c r="E157" s="100"/>
      <c r="F157" s="9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102"/>
      <c r="AC157" s="5"/>
      <c r="AD157" s="102"/>
      <c r="AE157" s="5"/>
      <c r="AF157" s="102"/>
      <c r="AG157" s="5"/>
      <c r="AH157" s="102"/>
      <c r="AI157" s="5"/>
      <c r="AJ157" s="102"/>
      <c r="AK157" s="5"/>
      <c r="AL157" s="5"/>
      <c r="AM157" s="5"/>
      <c r="AN157" s="5"/>
      <c r="AO157" s="5"/>
      <c r="AP157" s="5"/>
      <c r="AQ157" s="5"/>
      <c r="AR157" s="5"/>
      <c r="AS157" s="5"/>
    </row>
    <row r="158" spans="1:45" ht="14.25" customHeight="1">
      <c r="A158" s="1"/>
      <c r="B158" s="99"/>
      <c r="C158" s="103"/>
      <c r="D158" s="99"/>
      <c r="E158" s="100"/>
      <c r="F158" s="9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102"/>
      <c r="AC158" s="5"/>
      <c r="AD158" s="102"/>
      <c r="AE158" s="5"/>
      <c r="AF158" s="102"/>
      <c r="AG158" s="5"/>
      <c r="AH158" s="102"/>
      <c r="AI158" s="5"/>
      <c r="AJ158" s="102"/>
      <c r="AK158" s="5"/>
      <c r="AL158" s="5"/>
      <c r="AM158" s="5"/>
      <c r="AN158" s="5"/>
      <c r="AO158" s="5"/>
      <c r="AP158" s="5"/>
      <c r="AQ158" s="5"/>
      <c r="AR158" s="5"/>
      <c r="AS158" s="5"/>
    </row>
    <row r="159" spans="1:45" ht="14.25" customHeight="1">
      <c r="A159" s="1"/>
      <c r="B159" s="99"/>
      <c r="C159" s="103"/>
      <c r="D159" s="99"/>
      <c r="E159" s="100"/>
      <c r="F159" s="9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102"/>
      <c r="AC159" s="5"/>
      <c r="AD159" s="102"/>
      <c r="AE159" s="5"/>
      <c r="AF159" s="102"/>
      <c r="AG159" s="5"/>
      <c r="AH159" s="102"/>
      <c r="AI159" s="5"/>
      <c r="AJ159" s="102"/>
      <c r="AK159" s="5"/>
      <c r="AL159" s="5"/>
      <c r="AM159" s="5"/>
      <c r="AN159" s="5"/>
      <c r="AO159" s="5"/>
      <c r="AP159" s="5"/>
      <c r="AQ159" s="5"/>
      <c r="AR159" s="5"/>
      <c r="AS159" s="5"/>
    </row>
    <row r="160" spans="1:45" ht="14.25" customHeight="1">
      <c r="A160" s="1"/>
      <c r="B160" s="99"/>
      <c r="C160" s="103"/>
      <c r="D160" s="99"/>
      <c r="E160" s="100"/>
      <c r="F160" s="9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102"/>
      <c r="AC160" s="5"/>
      <c r="AD160" s="102"/>
      <c r="AE160" s="5"/>
      <c r="AF160" s="102"/>
      <c r="AG160" s="5"/>
      <c r="AH160" s="102"/>
      <c r="AI160" s="5"/>
      <c r="AJ160" s="102"/>
      <c r="AK160" s="5"/>
      <c r="AL160" s="5"/>
      <c r="AM160" s="5"/>
      <c r="AN160" s="5"/>
      <c r="AO160" s="5"/>
      <c r="AP160" s="5"/>
      <c r="AQ160" s="5"/>
      <c r="AR160" s="5"/>
      <c r="AS160" s="5"/>
    </row>
    <row r="161" spans="1:45" ht="14.25" customHeight="1">
      <c r="A161" s="1"/>
      <c r="B161" s="99"/>
      <c r="C161" s="103"/>
      <c r="D161" s="99"/>
      <c r="E161" s="100"/>
      <c r="F161" s="9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102"/>
      <c r="AC161" s="5"/>
      <c r="AD161" s="102"/>
      <c r="AE161" s="5"/>
      <c r="AF161" s="102"/>
      <c r="AG161" s="5"/>
      <c r="AH161" s="102"/>
      <c r="AI161" s="5"/>
      <c r="AJ161" s="102"/>
      <c r="AK161" s="5"/>
      <c r="AL161" s="5"/>
      <c r="AM161" s="5"/>
      <c r="AN161" s="5"/>
      <c r="AO161" s="5"/>
      <c r="AP161" s="5"/>
      <c r="AQ161" s="5"/>
      <c r="AR161" s="5"/>
      <c r="AS161" s="5"/>
    </row>
    <row r="162" spans="1:45" ht="14.25" customHeight="1">
      <c r="A162" s="1"/>
      <c r="B162" s="99"/>
      <c r="C162" s="103"/>
      <c r="D162" s="99"/>
      <c r="E162" s="100"/>
      <c r="F162" s="9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102"/>
      <c r="AC162" s="5"/>
      <c r="AD162" s="102"/>
      <c r="AE162" s="5"/>
      <c r="AF162" s="102"/>
      <c r="AG162" s="5"/>
      <c r="AH162" s="102"/>
      <c r="AI162" s="5"/>
      <c r="AJ162" s="102"/>
      <c r="AK162" s="5"/>
      <c r="AL162" s="5"/>
      <c r="AM162" s="5"/>
      <c r="AN162" s="5"/>
      <c r="AO162" s="5"/>
      <c r="AP162" s="5"/>
      <c r="AQ162" s="5"/>
      <c r="AR162" s="5"/>
      <c r="AS162" s="5"/>
    </row>
    <row r="163" spans="1:45" ht="14.25" customHeight="1">
      <c r="A163" s="1"/>
      <c r="B163" s="99"/>
      <c r="C163" s="103"/>
      <c r="D163" s="99"/>
      <c r="E163" s="100"/>
      <c r="F163" s="9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102"/>
      <c r="AC163" s="5"/>
      <c r="AD163" s="102"/>
      <c r="AE163" s="5"/>
      <c r="AF163" s="102"/>
      <c r="AG163" s="5"/>
      <c r="AH163" s="102"/>
      <c r="AI163" s="5"/>
      <c r="AJ163" s="102"/>
      <c r="AK163" s="5"/>
      <c r="AL163" s="5"/>
      <c r="AM163" s="5"/>
      <c r="AN163" s="5"/>
      <c r="AO163" s="5"/>
      <c r="AP163" s="5"/>
      <c r="AQ163" s="5"/>
      <c r="AR163" s="5"/>
      <c r="AS163" s="5"/>
    </row>
    <row r="164" spans="1:45" ht="14.25" customHeight="1">
      <c r="A164" s="1"/>
      <c r="B164" s="99"/>
      <c r="C164" s="103"/>
      <c r="D164" s="99"/>
      <c r="E164" s="100"/>
      <c r="F164" s="9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102"/>
      <c r="AC164" s="5"/>
      <c r="AD164" s="102"/>
      <c r="AE164" s="5"/>
      <c r="AF164" s="102"/>
      <c r="AG164" s="5"/>
      <c r="AH164" s="102"/>
      <c r="AI164" s="5"/>
      <c r="AJ164" s="102"/>
      <c r="AK164" s="5"/>
      <c r="AL164" s="5"/>
      <c r="AM164" s="5"/>
      <c r="AN164" s="5"/>
      <c r="AO164" s="5"/>
      <c r="AP164" s="5"/>
      <c r="AQ164" s="5"/>
      <c r="AR164" s="5"/>
      <c r="AS164" s="5"/>
    </row>
    <row r="165" spans="1:45" ht="14.25" customHeight="1">
      <c r="A165" s="1"/>
      <c r="B165" s="99"/>
      <c r="C165" s="103"/>
      <c r="D165" s="99"/>
      <c r="E165" s="100"/>
      <c r="F165" s="9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102"/>
      <c r="AC165" s="5"/>
      <c r="AD165" s="102"/>
      <c r="AE165" s="5"/>
      <c r="AF165" s="102"/>
      <c r="AG165" s="5"/>
      <c r="AH165" s="102"/>
      <c r="AI165" s="5"/>
      <c r="AJ165" s="102"/>
      <c r="AK165" s="5"/>
      <c r="AL165" s="5"/>
      <c r="AM165" s="5"/>
      <c r="AN165" s="5"/>
      <c r="AO165" s="5"/>
      <c r="AP165" s="5"/>
      <c r="AQ165" s="5"/>
      <c r="AR165" s="5"/>
      <c r="AS165" s="5"/>
    </row>
    <row r="166" spans="1:45" ht="14.25" customHeight="1">
      <c r="A166" s="1"/>
      <c r="B166" s="99"/>
      <c r="C166" s="103"/>
      <c r="D166" s="99"/>
      <c r="E166" s="100"/>
      <c r="F166" s="9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102"/>
      <c r="AC166" s="5"/>
      <c r="AD166" s="102"/>
      <c r="AE166" s="5"/>
      <c r="AF166" s="102"/>
      <c r="AG166" s="5"/>
      <c r="AH166" s="102"/>
      <c r="AI166" s="5"/>
      <c r="AJ166" s="102"/>
      <c r="AK166" s="5"/>
      <c r="AL166" s="5"/>
      <c r="AM166" s="5"/>
      <c r="AN166" s="5"/>
      <c r="AO166" s="5"/>
      <c r="AP166" s="5"/>
      <c r="AQ166" s="5"/>
      <c r="AR166" s="5"/>
      <c r="AS166" s="5"/>
    </row>
    <row r="167" spans="1:45" ht="14.25" customHeight="1">
      <c r="A167" s="1"/>
      <c r="B167" s="99"/>
      <c r="C167" s="103"/>
      <c r="D167" s="99"/>
      <c r="E167" s="100"/>
      <c r="F167" s="9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102"/>
      <c r="AC167" s="5"/>
      <c r="AD167" s="102"/>
      <c r="AE167" s="5"/>
      <c r="AF167" s="102"/>
      <c r="AG167" s="5"/>
      <c r="AH167" s="102"/>
      <c r="AI167" s="5"/>
      <c r="AJ167" s="102"/>
      <c r="AK167" s="5"/>
      <c r="AL167" s="5"/>
      <c r="AM167" s="5"/>
      <c r="AN167" s="5"/>
      <c r="AO167" s="5"/>
      <c r="AP167" s="5"/>
      <c r="AQ167" s="5"/>
      <c r="AR167" s="5"/>
      <c r="AS167" s="5"/>
    </row>
    <row r="168" spans="1:45" ht="14.25" customHeight="1">
      <c r="A168" s="1"/>
      <c r="B168" s="99"/>
      <c r="C168" s="103"/>
      <c r="D168" s="99"/>
      <c r="E168" s="100"/>
      <c r="F168" s="9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102"/>
      <c r="AC168" s="5"/>
      <c r="AD168" s="102"/>
      <c r="AE168" s="5"/>
      <c r="AF168" s="102"/>
      <c r="AG168" s="5"/>
      <c r="AH168" s="102"/>
      <c r="AI168" s="5"/>
      <c r="AJ168" s="102"/>
      <c r="AK168" s="5"/>
      <c r="AL168" s="5"/>
      <c r="AM168" s="5"/>
      <c r="AN168" s="5"/>
      <c r="AO168" s="5"/>
      <c r="AP168" s="5"/>
      <c r="AQ168" s="5"/>
      <c r="AR168" s="5"/>
      <c r="AS168" s="5"/>
    </row>
    <row r="169" spans="1:45" ht="14.25" customHeight="1">
      <c r="A169" s="1"/>
      <c r="B169" s="99"/>
      <c r="C169" s="103"/>
      <c r="D169" s="99"/>
      <c r="E169" s="100"/>
      <c r="F169" s="9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102"/>
      <c r="AC169" s="5"/>
      <c r="AD169" s="102"/>
      <c r="AE169" s="5"/>
      <c r="AF169" s="102"/>
      <c r="AG169" s="5"/>
      <c r="AH169" s="102"/>
      <c r="AI169" s="5"/>
      <c r="AJ169" s="102"/>
      <c r="AK169" s="5"/>
      <c r="AL169" s="5"/>
      <c r="AM169" s="5"/>
      <c r="AN169" s="5"/>
      <c r="AO169" s="5"/>
      <c r="AP169" s="5"/>
      <c r="AQ169" s="5"/>
      <c r="AR169" s="5"/>
      <c r="AS169" s="5"/>
    </row>
    <row r="170" spans="1:45" ht="14.25" customHeight="1">
      <c r="A170" s="1"/>
      <c r="B170" s="99"/>
      <c r="C170" s="103"/>
      <c r="D170" s="99"/>
      <c r="E170" s="100"/>
      <c r="F170" s="9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102"/>
      <c r="AC170" s="5"/>
      <c r="AD170" s="102"/>
      <c r="AE170" s="5"/>
      <c r="AF170" s="102"/>
      <c r="AG170" s="5"/>
      <c r="AH170" s="102"/>
      <c r="AI170" s="5"/>
      <c r="AJ170" s="102"/>
      <c r="AK170" s="5"/>
      <c r="AL170" s="5"/>
      <c r="AM170" s="5"/>
      <c r="AN170" s="5"/>
      <c r="AO170" s="5"/>
      <c r="AP170" s="5"/>
      <c r="AQ170" s="5"/>
      <c r="AR170" s="5"/>
      <c r="AS170" s="5"/>
    </row>
    <row r="171" spans="1:45" ht="14.25" customHeight="1">
      <c r="A171" s="1"/>
      <c r="B171" s="99"/>
      <c r="C171" s="103"/>
      <c r="D171" s="99"/>
      <c r="E171" s="100"/>
      <c r="F171" s="9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102"/>
      <c r="AC171" s="5"/>
      <c r="AD171" s="102"/>
      <c r="AE171" s="5"/>
      <c r="AF171" s="102"/>
      <c r="AG171" s="5"/>
      <c r="AH171" s="102"/>
      <c r="AI171" s="5"/>
      <c r="AJ171" s="102"/>
      <c r="AK171" s="5"/>
      <c r="AL171" s="5"/>
      <c r="AM171" s="5"/>
      <c r="AN171" s="5"/>
      <c r="AO171" s="5"/>
      <c r="AP171" s="5"/>
      <c r="AQ171" s="5"/>
      <c r="AR171" s="5"/>
      <c r="AS171" s="5"/>
    </row>
    <row r="172" spans="1:45" ht="14.25" customHeight="1">
      <c r="A172" s="1"/>
      <c r="B172" s="99"/>
      <c r="C172" s="103"/>
      <c r="D172" s="99"/>
      <c r="E172" s="100"/>
      <c r="F172" s="9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102"/>
      <c r="AC172" s="5"/>
      <c r="AD172" s="102"/>
      <c r="AE172" s="5"/>
      <c r="AF172" s="102"/>
      <c r="AG172" s="5"/>
      <c r="AH172" s="102"/>
      <c r="AI172" s="5"/>
      <c r="AJ172" s="102"/>
      <c r="AK172" s="5"/>
      <c r="AL172" s="5"/>
      <c r="AM172" s="5"/>
      <c r="AN172" s="5"/>
      <c r="AO172" s="5"/>
      <c r="AP172" s="5"/>
      <c r="AQ172" s="5"/>
      <c r="AR172" s="5"/>
      <c r="AS172" s="5"/>
    </row>
    <row r="173" spans="1:45" ht="14.25" customHeight="1">
      <c r="A173" s="1"/>
      <c r="B173" s="99"/>
      <c r="C173" s="103"/>
      <c r="D173" s="99"/>
      <c r="E173" s="100"/>
      <c r="F173" s="9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102"/>
      <c r="AC173" s="5"/>
      <c r="AD173" s="102"/>
      <c r="AE173" s="5"/>
      <c r="AF173" s="102"/>
      <c r="AG173" s="5"/>
      <c r="AH173" s="102"/>
      <c r="AI173" s="5"/>
      <c r="AJ173" s="102"/>
      <c r="AK173" s="5"/>
      <c r="AL173" s="5"/>
      <c r="AM173" s="5"/>
      <c r="AN173" s="5"/>
      <c r="AO173" s="5"/>
      <c r="AP173" s="5"/>
      <c r="AQ173" s="5"/>
      <c r="AR173" s="5"/>
      <c r="AS173" s="5"/>
    </row>
    <row r="174" spans="1:45" ht="14.25" customHeight="1">
      <c r="A174" s="1"/>
      <c r="B174" s="99"/>
      <c r="C174" s="103"/>
      <c r="D174" s="99"/>
      <c r="E174" s="100"/>
      <c r="F174" s="9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102"/>
      <c r="AC174" s="5"/>
      <c r="AD174" s="102"/>
      <c r="AE174" s="5"/>
      <c r="AF174" s="102"/>
      <c r="AG174" s="5"/>
      <c r="AH174" s="102"/>
      <c r="AI174" s="5"/>
      <c r="AJ174" s="102"/>
      <c r="AK174" s="5"/>
      <c r="AL174" s="5"/>
      <c r="AM174" s="5"/>
      <c r="AN174" s="5"/>
      <c r="AO174" s="5"/>
      <c r="AP174" s="5"/>
      <c r="AQ174" s="5"/>
      <c r="AR174" s="5"/>
      <c r="AS174" s="5"/>
    </row>
    <row r="175" spans="1:45" ht="14.25" customHeight="1">
      <c r="A175" s="1"/>
      <c r="B175" s="99"/>
      <c r="C175" s="103"/>
      <c r="D175" s="99"/>
      <c r="E175" s="100"/>
      <c r="F175" s="9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102"/>
      <c r="AC175" s="5"/>
      <c r="AD175" s="102"/>
      <c r="AE175" s="5"/>
      <c r="AF175" s="102"/>
      <c r="AG175" s="5"/>
      <c r="AH175" s="102"/>
      <c r="AI175" s="5"/>
      <c r="AJ175" s="102"/>
      <c r="AK175" s="5"/>
      <c r="AL175" s="5"/>
      <c r="AM175" s="5"/>
      <c r="AN175" s="5"/>
      <c r="AO175" s="5"/>
      <c r="AP175" s="5"/>
      <c r="AQ175" s="5"/>
      <c r="AR175" s="5"/>
      <c r="AS175" s="5"/>
    </row>
    <row r="176" spans="1:45" ht="14.25" customHeight="1">
      <c r="A176" s="1"/>
      <c r="B176" s="99"/>
      <c r="C176" s="103"/>
      <c r="D176" s="99"/>
      <c r="E176" s="100"/>
      <c r="F176" s="9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102"/>
      <c r="AC176" s="5"/>
      <c r="AD176" s="102"/>
      <c r="AE176" s="5"/>
      <c r="AF176" s="102"/>
      <c r="AG176" s="5"/>
      <c r="AH176" s="102"/>
      <c r="AI176" s="5"/>
      <c r="AJ176" s="102"/>
      <c r="AK176" s="5"/>
      <c r="AL176" s="5"/>
      <c r="AM176" s="5"/>
      <c r="AN176" s="5"/>
      <c r="AO176" s="5"/>
      <c r="AP176" s="5"/>
      <c r="AQ176" s="5"/>
      <c r="AR176" s="5"/>
      <c r="AS176" s="5"/>
    </row>
    <row r="177" spans="1:45" ht="14.25" customHeight="1">
      <c r="A177" s="1"/>
      <c r="B177" s="99"/>
      <c r="C177" s="103"/>
      <c r="D177" s="99"/>
      <c r="E177" s="100"/>
      <c r="F177" s="9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102"/>
      <c r="AC177" s="5"/>
      <c r="AD177" s="102"/>
      <c r="AE177" s="5"/>
      <c r="AF177" s="102"/>
      <c r="AG177" s="5"/>
      <c r="AH177" s="102"/>
      <c r="AI177" s="5"/>
      <c r="AJ177" s="102"/>
      <c r="AK177" s="5"/>
      <c r="AL177" s="5"/>
      <c r="AM177" s="5"/>
      <c r="AN177" s="5"/>
      <c r="AO177" s="5"/>
      <c r="AP177" s="5"/>
      <c r="AQ177" s="5"/>
      <c r="AR177" s="5"/>
      <c r="AS177" s="5"/>
    </row>
    <row r="178" spans="1:45" ht="14.25" customHeight="1">
      <c r="A178" s="1"/>
      <c r="B178" s="99"/>
      <c r="C178" s="103"/>
      <c r="D178" s="99"/>
      <c r="E178" s="100"/>
      <c r="F178" s="9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102"/>
      <c r="AC178" s="5"/>
      <c r="AD178" s="102"/>
      <c r="AE178" s="5"/>
      <c r="AF178" s="102"/>
      <c r="AG178" s="5"/>
      <c r="AH178" s="102"/>
      <c r="AI178" s="5"/>
      <c r="AJ178" s="102"/>
      <c r="AK178" s="5"/>
      <c r="AL178" s="5"/>
      <c r="AM178" s="5"/>
      <c r="AN178" s="5"/>
      <c r="AO178" s="5"/>
      <c r="AP178" s="5"/>
      <c r="AQ178" s="5"/>
      <c r="AR178" s="5"/>
      <c r="AS178" s="5"/>
    </row>
    <row r="179" spans="1:45" ht="14.25" customHeight="1">
      <c r="A179" s="1"/>
      <c r="B179" s="99"/>
      <c r="C179" s="103"/>
      <c r="D179" s="99"/>
      <c r="E179" s="100"/>
      <c r="F179" s="9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102"/>
      <c r="AC179" s="5"/>
      <c r="AD179" s="102"/>
      <c r="AE179" s="5"/>
      <c r="AF179" s="102"/>
      <c r="AG179" s="5"/>
      <c r="AH179" s="102"/>
      <c r="AI179" s="5"/>
      <c r="AJ179" s="102"/>
      <c r="AK179" s="5"/>
      <c r="AL179" s="5"/>
      <c r="AM179" s="5"/>
      <c r="AN179" s="5"/>
      <c r="AO179" s="5"/>
      <c r="AP179" s="5"/>
      <c r="AQ179" s="5"/>
      <c r="AR179" s="5"/>
      <c r="AS179" s="5"/>
    </row>
    <row r="180" spans="1:45" ht="14.25" customHeight="1">
      <c r="A180" s="1"/>
      <c r="B180" s="99"/>
      <c r="C180" s="103"/>
      <c r="D180" s="99"/>
      <c r="E180" s="100"/>
      <c r="F180" s="9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102"/>
      <c r="AC180" s="5"/>
      <c r="AD180" s="102"/>
      <c r="AE180" s="5"/>
      <c r="AF180" s="102"/>
      <c r="AG180" s="5"/>
      <c r="AH180" s="102"/>
      <c r="AI180" s="5"/>
      <c r="AJ180" s="102"/>
      <c r="AK180" s="5"/>
      <c r="AL180" s="5"/>
      <c r="AM180" s="5"/>
      <c r="AN180" s="5"/>
      <c r="AO180" s="5"/>
      <c r="AP180" s="5"/>
      <c r="AQ180" s="5"/>
      <c r="AR180" s="5"/>
      <c r="AS180" s="5"/>
    </row>
    <row r="181" spans="1:45" ht="14.25" customHeight="1">
      <c r="A181" s="1"/>
      <c r="B181" s="99"/>
      <c r="C181" s="103"/>
      <c r="D181" s="99"/>
      <c r="E181" s="100"/>
      <c r="F181" s="9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102"/>
      <c r="AC181" s="5"/>
      <c r="AD181" s="102"/>
      <c r="AE181" s="5"/>
      <c r="AF181" s="102"/>
      <c r="AG181" s="5"/>
      <c r="AH181" s="102"/>
      <c r="AI181" s="5"/>
      <c r="AJ181" s="102"/>
      <c r="AK181" s="5"/>
      <c r="AL181" s="5"/>
      <c r="AM181" s="5"/>
      <c r="AN181" s="5"/>
      <c r="AO181" s="5"/>
      <c r="AP181" s="5"/>
      <c r="AQ181" s="5"/>
      <c r="AR181" s="5"/>
      <c r="AS181" s="5"/>
    </row>
    <row r="182" spans="1:45" ht="14.25" customHeight="1">
      <c r="A182" s="1"/>
      <c r="B182" s="99"/>
      <c r="C182" s="103"/>
      <c r="D182" s="99"/>
      <c r="E182" s="100"/>
      <c r="F182" s="9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102"/>
      <c r="AC182" s="5"/>
      <c r="AD182" s="102"/>
      <c r="AE182" s="5"/>
      <c r="AF182" s="102"/>
      <c r="AG182" s="5"/>
      <c r="AH182" s="102"/>
      <c r="AI182" s="5"/>
      <c r="AJ182" s="102"/>
      <c r="AK182" s="5"/>
      <c r="AL182" s="5"/>
      <c r="AM182" s="5"/>
      <c r="AN182" s="5"/>
      <c r="AO182" s="5"/>
      <c r="AP182" s="5"/>
      <c r="AQ182" s="5"/>
      <c r="AR182" s="5"/>
      <c r="AS182" s="5"/>
    </row>
    <row r="183" spans="1:45" ht="14.25" customHeight="1">
      <c r="A183" s="1"/>
      <c r="B183" s="99"/>
      <c r="C183" s="103"/>
      <c r="D183" s="99"/>
      <c r="E183" s="100"/>
      <c r="F183" s="9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102"/>
      <c r="AC183" s="5"/>
      <c r="AD183" s="102"/>
      <c r="AE183" s="5"/>
      <c r="AF183" s="102"/>
      <c r="AG183" s="5"/>
      <c r="AH183" s="102"/>
      <c r="AI183" s="5"/>
      <c r="AJ183" s="102"/>
      <c r="AK183" s="5"/>
      <c r="AL183" s="5"/>
      <c r="AM183" s="5"/>
      <c r="AN183" s="5"/>
      <c r="AO183" s="5"/>
      <c r="AP183" s="5"/>
      <c r="AQ183" s="5"/>
      <c r="AR183" s="5"/>
      <c r="AS183" s="5"/>
    </row>
    <row r="184" spans="1:45" ht="14.25" customHeight="1">
      <c r="A184" s="1"/>
      <c r="B184" s="99"/>
      <c r="C184" s="103"/>
      <c r="D184" s="99"/>
      <c r="E184" s="100"/>
      <c r="F184" s="9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102"/>
      <c r="AC184" s="5"/>
      <c r="AD184" s="102"/>
      <c r="AE184" s="5"/>
      <c r="AF184" s="102"/>
      <c r="AG184" s="5"/>
      <c r="AH184" s="102"/>
      <c r="AI184" s="5"/>
      <c r="AJ184" s="102"/>
      <c r="AK184" s="5"/>
      <c r="AL184" s="5"/>
      <c r="AM184" s="5"/>
      <c r="AN184" s="5"/>
      <c r="AO184" s="5"/>
      <c r="AP184" s="5"/>
      <c r="AQ184" s="5"/>
      <c r="AR184" s="5"/>
      <c r="AS184" s="5"/>
    </row>
    <row r="185" spans="1:45" ht="14.25" customHeight="1">
      <c r="A185" s="1"/>
      <c r="B185" s="99"/>
      <c r="C185" s="103"/>
      <c r="D185" s="99"/>
      <c r="E185" s="100"/>
      <c r="F185" s="9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102"/>
      <c r="AC185" s="5"/>
      <c r="AD185" s="102"/>
      <c r="AE185" s="5"/>
      <c r="AF185" s="102"/>
      <c r="AG185" s="5"/>
      <c r="AH185" s="102"/>
      <c r="AI185" s="5"/>
      <c r="AJ185" s="102"/>
      <c r="AK185" s="5"/>
      <c r="AL185" s="5"/>
      <c r="AM185" s="5"/>
      <c r="AN185" s="5"/>
      <c r="AO185" s="5"/>
      <c r="AP185" s="5"/>
      <c r="AQ185" s="5"/>
      <c r="AR185" s="5"/>
      <c r="AS185" s="5"/>
    </row>
    <row r="186" spans="1:45" ht="14.25" customHeight="1">
      <c r="A186" s="1"/>
      <c r="B186" s="99"/>
      <c r="C186" s="103"/>
      <c r="D186" s="99"/>
      <c r="E186" s="100"/>
      <c r="F186" s="9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102"/>
      <c r="AC186" s="5"/>
      <c r="AD186" s="102"/>
      <c r="AE186" s="5"/>
      <c r="AF186" s="102"/>
      <c r="AG186" s="5"/>
      <c r="AH186" s="102"/>
      <c r="AI186" s="5"/>
      <c r="AJ186" s="102"/>
      <c r="AK186" s="5"/>
      <c r="AL186" s="5"/>
      <c r="AM186" s="5"/>
      <c r="AN186" s="5"/>
      <c r="AO186" s="5"/>
      <c r="AP186" s="5"/>
      <c r="AQ186" s="5"/>
      <c r="AR186" s="5"/>
      <c r="AS186" s="5"/>
    </row>
    <row r="187" spans="1:45" ht="14.25" customHeight="1">
      <c r="A187" s="1"/>
      <c r="B187" s="99"/>
      <c r="C187" s="103"/>
      <c r="D187" s="99"/>
      <c r="E187" s="100"/>
      <c r="F187" s="9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102"/>
      <c r="AC187" s="5"/>
      <c r="AD187" s="102"/>
      <c r="AE187" s="5"/>
      <c r="AF187" s="102"/>
      <c r="AG187" s="5"/>
      <c r="AH187" s="102"/>
      <c r="AI187" s="5"/>
      <c r="AJ187" s="102"/>
      <c r="AK187" s="5"/>
      <c r="AL187" s="5"/>
      <c r="AM187" s="5"/>
      <c r="AN187" s="5"/>
      <c r="AO187" s="5"/>
      <c r="AP187" s="5"/>
      <c r="AQ187" s="5"/>
      <c r="AR187" s="5"/>
      <c r="AS187" s="5"/>
    </row>
    <row r="188" spans="1:45" ht="14.25" customHeight="1">
      <c r="A188" s="1"/>
      <c r="B188" s="99"/>
      <c r="C188" s="103"/>
      <c r="D188" s="99"/>
      <c r="E188" s="100"/>
      <c r="F188" s="9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102"/>
      <c r="AC188" s="5"/>
      <c r="AD188" s="102"/>
      <c r="AE188" s="5"/>
      <c r="AF188" s="102"/>
      <c r="AG188" s="5"/>
      <c r="AH188" s="102"/>
      <c r="AI188" s="5"/>
      <c r="AJ188" s="102"/>
      <c r="AK188" s="5"/>
      <c r="AL188" s="5"/>
      <c r="AM188" s="5"/>
      <c r="AN188" s="5"/>
      <c r="AO188" s="5"/>
      <c r="AP188" s="5"/>
      <c r="AQ188" s="5"/>
      <c r="AR188" s="5"/>
      <c r="AS188" s="5"/>
    </row>
    <row r="189" spans="1:45" ht="14.25" customHeight="1">
      <c r="A189" s="1"/>
      <c r="B189" s="99"/>
      <c r="C189" s="103"/>
      <c r="D189" s="99"/>
      <c r="E189" s="100"/>
      <c r="F189" s="9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102"/>
      <c r="AC189" s="5"/>
      <c r="AD189" s="102"/>
      <c r="AE189" s="5"/>
      <c r="AF189" s="102"/>
      <c r="AG189" s="5"/>
      <c r="AH189" s="102"/>
      <c r="AI189" s="5"/>
      <c r="AJ189" s="102"/>
      <c r="AK189" s="5"/>
      <c r="AL189" s="5"/>
      <c r="AM189" s="5"/>
      <c r="AN189" s="5"/>
      <c r="AO189" s="5"/>
      <c r="AP189" s="5"/>
      <c r="AQ189" s="5"/>
      <c r="AR189" s="5"/>
      <c r="AS189" s="5"/>
    </row>
    <row r="190" spans="1:45" ht="14.25" customHeight="1">
      <c r="A190" s="1"/>
      <c r="B190" s="99"/>
      <c r="C190" s="103"/>
      <c r="D190" s="99"/>
      <c r="E190" s="100"/>
      <c r="F190" s="9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102"/>
      <c r="AC190" s="5"/>
      <c r="AD190" s="102"/>
      <c r="AE190" s="5"/>
      <c r="AF190" s="102"/>
      <c r="AG190" s="5"/>
      <c r="AH190" s="102"/>
      <c r="AI190" s="5"/>
      <c r="AJ190" s="102"/>
      <c r="AK190" s="5"/>
      <c r="AL190" s="5"/>
      <c r="AM190" s="5"/>
      <c r="AN190" s="5"/>
      <c r="AO190" s="5"/>
      <c r="AP190" s="5"/>
      <c r="AQ190" s="5"/>
      <c r="AR190" s="5"/>
      <c r="AS190" s="5"/>
    </row>
    <row r="191" spans="1:45" ht="14.25" customHeight="1">
      <c r="A191" s="1"/>
      <c r="B191" s="99"/>
      <c r="C191" s="103"/>
      <c r="D191" s="99"/>
      <c r="E191" s="100"/>
      <c r="F191" s="9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102"/>
      <c r="AC191" s="5"/>
      <c r="AD191" s="102"/>
      <c r="AE191" s="5"/>
      <c r="AF191" s="102"/>
      <c r="AG191" s="5"/>
      <c r="AH191" s="102"/>
      <c r="AI191" s="5"/>
      <c r="AJ191" s="102"/>
      <c r="AK191" s="5"/>
      <c r="AL191" s="5"/>
      <c r="AM191" s="5"/>
      <c r="AN191" s="5"/>
      <c r="AO191" s="5"/>
      <c r="AP191" s="5"/>
      <c r="AQ191" s="5"/>
      <c r="AR191" s="5"/>
      <c r="AS191" s="5"/>
    </row>
    <row r="192" spans="1:45" ht="14.25" customHeight="1">
      <c r="A192" s="1"/>
      <c r="B192" s="99"/>
      <c r="C192" s="103"/>
      <c r="D192" s="99"/>
      <c r="E192" s="100"/>
      <c r="F192" s="9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102"/>
      <c r="AC192" s="5"/>
      <c r="AD192" s="102"/>
      <c r="AE192" s="5"/>
      <c r="AF192" s="102"/>
      <c r="AG192" s="5"/>
      <c r="AH192" s="102"/>
      <c r="AI192" s="5"/>
      <c r="AJ192" s="102"/>
      <c r="AK192" s="5"/>
      <c r="AL192" s="5"/>
      <c r="AM192" s="5"/>
      <c r="AN192" s="5"/>
      <c r="AO192" s="5"/>
      <c r="AP192" s="5"/>
      <c r="AQ192" s="5"/>
      <c r="AR192" s="5"/>
      <c r="AS192" s="5"/>
    </row>
    <row r="193" spans="1:45" ht="14.25" customHeight="1">
      <c r="A193" s="1"/>
      <c r="B193" s="99"/>
      <c r="C193" s="103"/>
      <c r="D193" s="99"/>
      <c r="E193" s="100"/>
      <c r="F193" s="9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102"/>
      <c r="AC193" s="5"/>
      <c r="AD193" s="102"/>
      <c r="AE193" s="5"/>
      <c r="AF193" s="102"/>
      <c r="AG193" s="5"/>
      <c r="AH193" s="102"/>
      <c r="AI193" s="5"/>
      <c r="AJ193" s="102"/>
      <c r="AK193" s="5"/>
      <c r="AL193" s="5"/>
      <c r="AM193" s="5"/>
      <c r="AN193" s="5"/>
      <c r="AO193" s="5"/>
      <c r="AP193" s="5"/>
      <c r="AQ193" s="5"/>
      <c r="AR193" s="5"/>
      <c r="AS193" s="5"/>
    </row>
    <row r="194" spans="1:45" ht="14.25" customHeight="1">
      <c r="A194" s="1"/>
      <c r="B194" s="99"/>
      <c r="C194" s="103"/>
      <c r="D194" s="99"/>
      <c r="E194" s="100"/>
      <c r="F194" s="9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102"/>
      <c r="AC194" s="5"/>
      <c r="AD194" s="102"/>
      <c r="AE194" s="5"/>
      <c r="AF194" s="102"/>
      <c r="AG194" s="5"/>
      <c r="AH194" s="102"/>
      <c r="AI194" s="5"/>
      <c r="AJ194" s="102"/>
      <c r="AK194" s="5"/>
      <c r="AL194" s="5"/>
      <c r="AM194" s="5"/>
      <c r="AN194" s="5"/>
      <c r="AO194" s="5"/>
      <c r="AP194" s="5"/>
      <c r="AQ194" s="5"/>
      <c r="AR194" s="5"/>
      <c r="AS194" s="5"/>
    </row>
    <row r="195" spans="1:45" ht="14.25" customHeight="1">
      <c r="A195" s="1"/>
      <c r="B195" s="99"/>
      <c r="C195" s="103"/>
      <c r="D195" s="99"/>
      <c r="E195" s="100"/>
      <c r="F195" s="9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102"/>
      <c r="AC195" s="5"/>
      <c r="AD195" s="102"/>
      <c r="AE195" s="5"/>
      <c r="AF195" s="102"/>
      <c r="AG195" s="5"/>
      <c r="AH195" s="102"/>
      <c r="AI195" s="5"/>
      <c r="AJ195" s="102"/>
      <c r="AK195" s="5"/>
      <c r="AL195" s="5"/>
      <c r="AM195" s="5"/>
      <c r="AN195" s="5"/>
      <c r="AO195" s="5"/>
      <c r="AP195" s="5"/>
      <c r="AQ195" s="5"/>
      <c r="AR195" s="5"/>
      <c r="AS195" s="5"/>
    </row>
    <row r="196" spans="1:45" ht="14.25" customHeight="1">
      <c r="A196" s="1"/>
      <c r="B196" s="99"/>
      <c r="C196" s="103"/>
      <c r="D196" s="99"/>
      <c r="E196" s="100"/>
      <c r="F196" s="9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102"/>
      <c r="AC196" s="5"/>
      <c r="AD196" s="102"/>
      <c r="AE196" s="5"/>
      <c r="AF196" s="102"/>
      <c r="AG196" s="5"/>
      <c r="AH196" s="102"/>
      <c r="AI196" s="5"/>
      <c r="AJ196" s="102"/>
      <c r="AK196" s="5"/>
      <c r="AL196" s="5"/>
      <c r="AM196" s="5"/>
      <c r="AN196" s="5"/>
      <c r="AO196" s="5"/>
      <c r="AP196" s="5"/>
      <c r="AQ196" s="5"/>
      <c r="AR196" s="5"/>
      <c r="AS196" s="5"/>
    </row>
    <row r="197" spans="1:45" ht="14.25" customHeight="1">
      <c r="A197" s="1"/>
      <c r="B197" s="99"/>
      <c r="C197" s="103"/>
      <c r="D197" s="99"/>
      <c r="E197" s="100"/>
      <c r="F197" s="9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102"/>
      <c r="AC197" s="5"/>
      <c r="AD197" s="102"/>
      <c r="AE197" s="5"/>
      <c r="AF197" s="102"/>
      <c r="AG197" s="5"/>
      <c r="AH197" s="102"/>
      <c r="AI197" s="5"/>
      <c r="AJ197" s="102"/>
      <c r="AK197" s="5"/>
      <c r="AL197" s="5"/>
      <c r="AM197" s="5"/>
      <c r="AN197" s="5"/>
      <c r="AO197" s="5"/>
      <c r="AP197" s="5"/>
      <c r="AQ197" s="5"/>
      <c r="AR197" s="5"/>
      <c r="AS197" s="5"/>
    </row>
    <row r="198" spans="1:45" ht="14.25" customHeight="1">
      <c r="A198" s="1"/>
      <c r="B198" s="99"/>
      <c r="C198" s="103"/>
      <c r="D198" s="99"/>
      <c r="E198" s="100"/>
      <c r="F198" s="9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102"/>
      <c r="AC198" s="5"/>
      <c r="AD198" s="102"/>
      <c r="AE198" s="5"/>
      <c r="AF198" s="102"/>
      <c r="AG198" s="5"/>
      <c r="AH198" s="102"/>
      <c r="AI198" s="5"/>
      <c r="AJ198" s="102"/>
      <c r="AK198" s="5"/>
      <c r="AL198" s="5"/>
      <c r="AM198" s="5"/>
      <c r="AN198" s="5"/>
      <c r="AO198" s="5"/>
      <c r="AP198" s="5"/>
      <c r="AQ198" s="5"/>
      <c r="AR198" s="5"/>
      <c r="AS198" s="5"/>
    </row>
    <row r="199" spans="1:45" ht="14.25" customHeight="1">
      <c r="A199" s="1"/>
      <c r="B199" s="99"/>
      <c r="C199" s="103"/>
      <c r="D199" s="99"/>
      <c r="E199" s="100"/>
      <c r="F199" s="9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102"/>
      <c r="AC199" s="5"/>
      <c r="AD199" s="102"/>
      <c r="AE199" s="5"/>
      <c r="AF199" s="102"/>
      <c r="AG199" s="5"/>
      <c r="AH199" s="102"/>
      <c r="AI199" s="5"/>
      <c r="AJ199" s="102"/>
      <c r="AK199" s="5"/>
      <c r="AL199" s="5"/>
      <c r="AM199" s="5"/>
      <c r="AN199" s="5"/>
      <c r="AO199" s="5"/>
      <c r="AP199" s="5"/>
      <c r="AQ199" s="5"/>
      <c r="AR199" s="5"/>
      <c r="AS199" s="5"/>
    </row>
    <row r="200" spans="1:45" ht="14.25" customHeight="1">
      <c r="A200" s="1"/>
      <c r="B200" s="99"/>
      <c r="C200" s="103"/>
      <c r="D200" s="99"/>
      <c r="E200" s="100"/>
      <c r="F200" s="9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102"/>
      <c r="AC200" s="5"/>
      <c r="AD200" s="102"/>
      <c r="AE200" s="5"/>
      <c r="AF200" s="102"/>
      <c r="AG200" s="5"/>
      <c r="AH200" s="102"/>
      <c r="AI200" s="5"/>
      <c r="AJ200" s="102"/>
      <c r="AK200" s="5"/>
      <c r="AL200" s="5"/>
      <c r="AM200" s="5"/>
      <c r="AN200" s="5"/>
      <c r="AO200" s="5"/>
      <c r="AP200" s="5"/>
      <c r="AQ200" s="5"/>
      <c r="AR200" s="5"/>
      <c r="AS200" s="5"/>
    </row>
    <row r="201" spans="1:45" ht="14.25" customHeight="1">
      <c r="A201" s="1"/>
      <c r="B201" s="99"/>
      <c r="C201" s="103"/>
      <c r="D201" s="99"/>
      <c r="E201" s="100"/>
      <c r="F201" s="9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102"/>
      <c r="AC201" s="5"/>
      <c r="AD201" s="102"/>
      <c r="AE201" s="5"/>
      <c r="AF201" s="102"/>
      <c r="AG201" s="5"/>
      <c r="AH201" s="102"/>
      <c r="AI201" s="5"/>
      <c r="AJ201" s="102"/>
      <c r="AK201" s="5"/>
      <c r="AL201" s="5"/>
      <c r="AM201" s="5"/>
      <c r="AN201" s="5"/>
      <c r="AO201" s="5"/>
      <c r="AP201" s="5"/>
      <c r="AQ201" s="5"/>
      <c r="AR201" s="5"/>
      <c r="AS201" s="5"/>
    </row>
    <row r="202" spans="1:45" ht="14.25" customHeight="1">
      <c r="A202" s="1"/>
      <c r="B202" s="99"/>
      <c r="C202" s="103"/>
      <c r="D202" s="99"/>
      <c r="E202" s="100"/>
      <c r="F202" s="9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102"/>
      <c r="AC202" s="5"/>
      <c r="AD202" s="102"/>
      <c r="AE202" s="5"/>
      <c r="AF202" s="102"/>
      <c r="AG202" s="5"/>
      <c r="AH202" s="102"/>
      <c r="AI202" s="5"/>
      <c r="AJ202" s="102"/>
      <c r="AK202" s="5"/>
      <c r="AL202" s="5"/>
      <c r="AM202" s="5"/>
      <c r="AN202" s="5"/>
      <c r="AO202" s="5"/>
      <c r="AP202" s="5"/>
      <c r="AQ202" s="5"/>
      <c r="AR202" s="5"/>
      <c r="AS202" s="5"/>
    </row>
    <row r="203" spans="1:45" ht="14.25" customHeight="1">
      <c r="A203" s="1"/>
      <c r="B203" s="99"/>
      <c r="C203" s="103"/>
      <c r="D203" s="99"/>
      <c r="E203" s="100"/>
      <c r="F203" s="9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102"/>
      <c r="AC203" s="5"/>
      <c r="AD203" s="102"/>
      <c r="AE203" s="5"/>
      <c r="AF203" s="102"/>
      <c r="AG203" s="5"/>
      <c r="AH203" s="102"/>
      <c r="AI203" s="5"/>
      <c r="AJ203" s="102"/>
      <c r="AK203" s="5"/>
      <c r="AL203" s="5"/>
      <c r="AM203" s="5"/>
      <c r="AN203" s="5"/>
      <c r="AO203" s="5"/>
      <c r="AP203" s="5"/>
      <c r="AQ203" s="5"/>
      <c r="AR203" s="5"/>
      <c r="AS203" s="5"/>
    </row>
    <row r="204" spans="1:45" ht="14.25" customHeight="1">
      <c r="A204" s="1"/>
      <c r="B204" s="99"/>
      <c r="C204" s="103"/>
      <c r="D204" s="99"/>
      <c r="E204" s="100"/>
      <c r="F204" s="9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102"/>
      <c r="AC204" s="5"/>
      <c r="AD204" s="102"/>
      <c r="AE204" s="5"/>
      <c r="AF204" s="102"/>
      <c r="AG204" s="5"/>
      <c r="AH204" s="102"/>
      <c r="AI204" s="5"/>
      <c r="AJ204" s="102"/>
      <c r="AK204" s="5"/>
      <c r="AL204" s="5"/>
      <c r="AM204" s="5"/>
      <c r="AN204" s="5"/>
      <c r="AO204" s="5"/>
      <c r="AP204" s="5"/>
      <c r="AQ204" s="5"/>
      <c r="AR204" s="5"/>
      <c r="AS204" s="5"/>
    </row>
    <row r="205" spans="1:45" ht="14.25" customHeight="1">
      <c r="A205" s="1"/>
      <c r="B205" s="99"/>
      <c r="C205" s="103"/>
      <c r="D205" s="99"/>
      <c r="E205" s="100"/>
      <c r="F205" s="9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102"/>
      <c r="AC205" s="5"/>
      <c r="AD205" s="102"/>
      <c r="AE205" s="5"/>
      <c r="AF205" s="102"/>
      <c r="AG205" s="5"/>
      <c r="AH205" s="102"/>
      <c r="AI205" s="5"/>
      <c r="AJ205" s="102"/>
      <c r="AK205" s="5"/>
      <c r="AL205" s="5"/>
      <c r="AM205" s="5"/>
      <c r="AN205" s="5"/>
      <c r="AO205" s="5"/>
      <c r="AP205" s="5"/>
      <c r="AQ205" s="5"/>
      <c r="AR205" s="5"/>
      <c r="AS205" s="5"/>
    </row>
    <row r="206" spans="1:45" ht="14.25" customHeight="1">
      <c r="A206" s="1"/>
      <c r="B206" s="99"/>
      <c r="C206" s="103"/>
      <c r="D206" s="99"/>
      <c r="E206" s="100"/>
      <c r="F206" s="9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102"/>
      <c r="AC206" s="5"/>
      <c r="AD206" s="102"/>
      <c r="AE206" s="5"/>
      <c r="AF206" s="102"/>
      <c r="AG206" s="5"/>
      <c r="AH206" s="102"/>
      <c r="AI206" s="5"/>
      <c r="AJ206" s="102"/>
      <c r="AK206" s="5"/>
      <c r="AL206" s="5"/>
      <c r="AM206" s="5"/>
      <c r="AN206" s="5"/>
      <c r="AO206" s="5"/>
      <c r="AP206" s="5"/>
      <c r="AQ206" s="5"/>
      <c r="AR206" s="5"/>
      <c r="AS206" s="5"/>
    </row>
    <row r="207" spans="1:45" ht="14.25" customHeight="1">
      <c r="A207" s="1"/>
      <c r="B207" s="99"/>
      <c r="C207" s="103"/>
      <c r="D207" s="99"/>
      <c r="E207" s="100"/>
      <c r="F207" s="9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102"/>
      <c r="AC207" s="5"/>
      <c r="AD207" s="102"/>
      <c r="AE207" s="5"/>
      <c r="AF207" s="102"/>
      <c r="AG207" s="5"/>
      <c r="AH207" s="102"/>
      <c r="AI207" s="5"/>
      <c r="AJ207" s="102"/>
      <c r="AK207" s="5"/>
      <c r="AL207" s="5"/>
      <c r="AM207" s="5"/>
      <c r="AN207" s="5"/>
      <c r="AO207" s="5"/>
      <c r="AP207" s="5"/>
      <c r="AQ207" s="5"/>
      <c r="AR207" s="5"/>
      <c r="AS207" s="5"/>
    </row>
    <row r="208" spans="1:45" ht="14.25" customHeight="1">
      <c r="A208" s="1"/>
      <c r="B208" s="99"/>
      <c r="C208" s="103"/>
      <c r="D208" s="99"/>
      <c r="E208" s="100"/>
      <c r="F208" s="9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102"/>
      <c r="AC208" s="5"/>
      <c r="AD208" s="102"/>
      <c r="AE208" s="5"/>
      <c r="AF208" s="102"/>
      <c r="AG208" s="5"/>
      <c r="AH208" s="102"/>
      <c r="AI208" s="5"/>
      <c r="AJ208" s="102"/>
      <c r="AK208" s="5"/>
      <c r="AL208" s="5"/>
      <c r="AM208" s="5"/>
      <c r="AN208" s="5"/>
      <c r="AO208" s="5"/>
      <c r="AP208" s="5"/>
      <c r="AQ208" s="5"/>
      <c r="AR208" s="5"/>
      <c r="AS208" s="5"/>
    </row>
    <row r="209" spans="1:45" ht="14.25" customHeight="1">
      <c r="A209" s="1"/>
      <c r="B209" s="99"/>
      <c r="C209" s="103"/>
      <c r="D209" s="99"/>
      <c r="E209" s="100"/>
      <c r="F209" s="9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102"/>
      <c r="AC209" s="5"/>
      <c r="AD209" s="102"/>
      <c r="AE209" s="5"/>
      <c r="AF209" s="102"/>
      <c r="AG209" s="5"/>
      <c r="AH209" s="102"/>
      <c r="AI209" s="5"/>
      <c r="AJ209" s="102"/>
      <c r="AK209" s="5"/>
      <c r="AL209" s="5"/>
      <c r="AM209" s="5"/>
      <c r="AN209" s="5"/>
      <c r="AO209" s="5"/>
      <c r="AP209" s="5"/>
      <c r="AQ209" s="5"/>
      <c r="AR209" s="5"/>
      <c r="AS209" s="5"/>
    </row>
    <row r="210" spans="1:45" ht="14.25" customHeight="1">
      <c r="A210" s="1"/>
      <c r="B210" s="99"/>
      <c r="C210" s="103"/>
      <c r="D210" s="99"/>
      <c r="E210" s="100"/>
      <c r="F210" s="9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102"/>
      <c r="AC210" s="5"/>
      <c r="AD210" s="102"/>
      <c r="AE210" s="5"/>
      <c r="AF210" s="102"/>
      <c r="AG210" s="5"/>
      <c r="AH210" s="102"/>
      <c r="AI210" s="5"/>
      <c r="AJ210" s="102"/>
      <c r="AK210" s="5"/>
      <c r="AL210" s="5"/>
      <c r="AM210" s="5"/>
      <c r="AN210" s="5"/>
      <c r="AO210" s="5"/>
      <c r="AP210" s="5"/>
      <c r="AQ210" s="5"/>
      <c r="AR210" s="5"/>
      <c r="AS210" s="5"/>
    </row>
    <row r="211" spans="1:45" ht="14.25" customHeight="1">
      <c r="A211" s="1"/>
      <c r="B211" s="99"/>
      <c r="C211" s="103"/>
      <c r="D211" s="99"/>
      <c r="E211" s="100"/>
      <c r="F211" s="9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102"/>
      <c r="AC211" s="5"/>
      <c r="AD211" s="102"/>
      <c r="AE211" s="5"/>
      <c r="AF211" s="102"/>
      <c r="AG211" s="5"/>
      <c r="AH211" s="102"/>
      <c r="AI211" s="5"/>
      <c r="AJ211" s="102"/>
      <c r="AK211" s="5"/>
      <c r="AL211" s="5"/>
      <c r="AM211" s="5"/>
      <c r="AN211" s="5"/>
      <c r="AO211" s="5"/>
      <c r="AP211" s="5"/>
      <c r="AQ211" s="5"/>
      <c r="AR211" s="5"/>
      <c r="AS211" s="5"/>
    </row>
    <row r="212" spans="1:45" ht="14.25" customHeight="1">
      <c r="A212" s="1"/>
      <c r="B212" s="99"/>
      <c r="C212" s="103"/>
      <c r="D212" s="99"/>
      <c r="E212" s="100"/>
      <c r="F212" s="9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102"/>
      <c r="AC212" s="5"/>
      <c r="AD212" s="102"/>
      <c r="AE212" s="5"/>
      <c r="AF212" s="102"/>
      <c r="AG212" s="5"/>
      <c r="AH212" s="102"/>
      <c r="AI212" s="5"/>
      <c r="AJ212" s="102"/>
      <c r="AK212" s="5"/>
      <c r="AL212" s="5"/>
      <c r="AM212" s="5"/>
      <c r="AN212" s="5"/>
      <c r="AO212" s="5"/>
      <c r="AP212" s="5"/>
      <c r="AQ212" s="5"/>
      <c r="AR212" s="5"/>
      <c r="AS212" s="5"/>
    </row>
    <row r="213" spans="1:45" ht="14.25" customHeight="1">
      <c r="A213" s="1"/>
      <c r="B213" s="99"/>
      <c r="C213" s="103"/>
      <c r="D213" s="99"/>
      <c r="E213" s="100"/>
      <c r="F213" s="9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102"/>
      <c r="AC213" s="5"/>
      <c r="AD213" s="102"/>
      <c r="AE213" s="5"/>
      <c r="AF213" s="102"/>
      <c r="AG213" s="5"/>
      <c r="AH213" s="102"/>
      <c r="AI213" s="5"/>
      <c r="AJ213" s="102"/>
      <c r="AK213" s="5"/>
      <c r="AL213" s="5"/>
      <c r="AM213" s="5"/>
      <c r="AN213" s="5"/>
      <c r="AO213" s="5"/>
      <c r="AP213" s="5"/>
      <c r="AQ213" s="5"/>
      <c r="AR213" s="5"/>
      <c r="AS213" s="5"/>
    </row>
    <row r="214" spans="1:45" ht="14.25" customHeight="1">
      <c r="A214" s="1"/>
      <c r="B214" s="99"/>
      <c r="C214" s="103"/>
      <c r="D214" s="99"/>
      <c r="E214" s="100"/>
      <c r="F214" s="9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102"/>
      <c r="AC214" s="5"/>
      <c r="AD214" s="102"/>
      <c r="AE214" s="5"/>
      <c r="AF214" s="102"/>
      <c r="AG214" s="5"/>
      <c r="AH214" s="102"/>
      <c r="AI214" s="5"/>
      <c r="AJ214" s="102"/>
      <c r="AK214" s="5"/>
      <c r="AL214" s="5"/>
      <c r="AM214" s="5"/>
      <c r="AN214" s="5"/>
      <c r="AO214" s="5"/>
      <c r="AP214" s="5"/>
      <c r="AQ214" s="5"/>
      <c r="AR214" s="5"/>
      <c r="AS214" s="5"/>
    </row>
    <row r="215" spans="1:45" ht="14.25" customHeight="1">
      <c r="A215" s="1"/>
      <c r="B215" s="99"/>
      <c r="C215" s="103"/>
      <c r="D215" s="99"/>
      <c r="E215" s="100"/>
      <c r="F215" s="9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102"/>
      <c r="AC215" s="5"/>
      <c r="AD215" s="102"/>
      <c r="AE215" s="5"/>
      <c r="AF215" s="102"/>
      <c r="AG215" s="5"/>
      <c r="AH215" s="102"/>
      <c r="AI215" s="5"/>
      <c r="AJ215" s="102"/>
      <c r="AK215" s="5"/>
      <c r="AL215" s="5"/>
      <c r="AM215" s="5"/>
      <c r="AN215" s="5"/>
      <c r="AO215" s="5"/>
      <c r="AP215" s="5"/>
      <c r="AQ215" s="5"/>
      <c r="AR215" s="5"/>
      <c r="AS215" s="5"/>
    </row>
    <row r="216" spans="1:45" ht="14.25" customHeight="1">
      <c r="A216" s="1"/>
      <c r="B216" s="99"/>
      <c r="C216" s="103"/>
      <c r="D216" s="99"/>
      <c r="E216" s="100"/>
      <c r="F216" s="9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102"/>
      <c r="AC216" s="5"/>
      <c r="AD216" s="102"/>
      <c r="AE216" s="5"/>
      <c r="AF216" s="102"/>
      <c r="AG216" s="5"/>
      <c r="AH216" s="102"/>
      <c r="AI216" s="5"/>
      <c r="AJ216" s="102"/>
      <c r="AK216" s="5"/>
      <c r="AL216" s="5"/>
      <c r="AM216" s="5"/>
      <c r="AN216" s="5"/>
      <c r="AO216" s="5"/>
      <c r="AP216" s="5"/>
      <c r="AQ216" s="5"/>
      <c r="AR216" s="5"/>
      <c r="AS216" s="5"/>
    </row>
    <row r="217" spans="1:45" ht="14.25" customHeight="1">
      <c r="A217" s="1"/>
      <c r="B217" s="99"/>
      <c r="C217" s="103"/>
      <c r="D217" s="99"/>
      <c r="E217" s="100"/>
      <c r="F217" s="9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102"/>
      <c r="AC217" s="5"/>
      <c r="AD217" s="102"/>
      <c r="AE217" s="5"/>
      <c r="AF217" s="102"/>
      <c r="AG217" s="5"/>
      <c r="AH217" s="102"/>
      <c r="AI217" s="5"/>
      <c r="AJ217" s="102"/>
      <c r="AK217" s="5"/>
      <c r="AL217" s="5"/>
      <c r="AM217" s="5"/>
      <c r="AN217" s="5"/>
      <c r="AO217" s="5"/>
      <c r="AP217" s="5"/>
      <c r="AQ217" s="5"/>
      <c r="AR217" s="5"/>
      <c r="AS217" s="5"/>
    </row>
    <row r="218" spans="1:45" ht="14.25" customHeight="1">
      <c r="A218" s="1"/>
      <c r="B218" s="99"/>
      <c r="C218" s="103"/>
      <c r="D218" s="99"/>
      <c r="E218" s="100"/>
      <c r="F218" s="9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102"/>
      <c r="AC218" s="5"/>
      <c r="AD218" s="102"/>
      <c r="AE218" s="5"/>
      <c r="AF218" s="102"/>
      <c r="AG218" s="5"/>
      <c r="AH218" s="102"/>
      <c r="AI218" s="5"/>
      <c r="AJ218" s="102"/>
      <c r="AK218" s="5"/>
      <c r="AL218" s="5"/>
      <c r="AM218" s="5"/>
      <c r="AN218" s="5"/>
      <c r="AO218" s="5"/>
      <c r="AP218" s="5"/>
      <c r="AQ218" s="5"/>
      <c r="AR218" s="5"/>
      <c r="AS218" s="5"/>
    </row>
    <row r="219" spans="1:45" ht="14.25" customHeight="1">
      <c r="A219" s="1"/>
      <c r="B219" s="99"/>
      <c r="C219" s="103"/>
      <c r="D219" s="99"/>
      <c r="E219" s="100"/>
      <c r="F219" s="9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102"/>
      <c r="AC219" s="5"/>
      <c r="AD219" s="102"/>
      <c r="AE219" s="5"/>
      <c r="AF219" s="102"/>
      <c r="AG219" s="5"/>
      <c r="AH219" s="102"/>
      <c r="AI219" s="5"/>
      <c r="AJ219" s="102"/>
      <c r="AK219" s="5"/>
      <c r="AL219" s="5"/>
      <c r="AM219" s="5"/>
      <c r="AN219" s="5"/>
      <c r="AO219" s="5"/>
      <c r="AP219" s="5"/>
      <c r="AQ219" s="5"/>
      <c r="AR219" s="5"/>
      <c r="AS219" s="5"/>
    </row>
    <row r="220" spans="1:45" ht="14.25" customHeight="1">
      <c r="A220" s="1"/>
      <c r="B220" s="99"/>
      <c r="C220" s="103"/>
      <c r="D220" s="99"/>
      <c r="E220" s="100"/>
      <c r="F220" s="9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102"/>
      <c r="AC220" s="5"/>
      <c r="AD220" s="102"/>
      <c r="AE220" s="5"/>
      <c r="AF220" s="102"/>
      <c r="AG220" s="5"/>
      <c r="AH220" s="102"/>
      <c r="AI220" s="5"/>
      <c r="AJ220" s="102"/>
      <c r="AK220" s="5"/>
      <c r="AL220" s="5"/>
      <c r="AM220" s="5"/>
      <c r="AN220" s="5"/>
      <c r="AO220" s="5"/>
      <c r="AP220" s="5"/>
      <c r="AQ220" s="5"/>
      <c r="AR220" s="5"/>
      <c r="AS220" s="5"/>
    </row>
    <row r="221" spans="1:45" ht="14.25" customHeight="1">
      <c r="A221" s="1"/>
      <c r="B221" s="99"/>
      <c r="C221" s="103"/>
      <c r="D221" s="99"/>
      <c r="E221" s="100"/>
      <c r="F221" s="9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102"/>
      <c r="AC221" s="5"/>
      <c r="AD221" s="102"/>
      <c r="AE221" s="5"/>
      <c r="AF221" s="102"/>
      <c r="AG221" s="5"/>
      <c r="AH221" s="102"/>
      <c r="AI221" s="5"/>
      <c r="AJ221" s="102"/>
      <c r="AK221" s="5"/>
      <c r="AL221" s="5"/>
      <c r="AM221" s="5"/>
      <c r="AN221" s="5"/>
      <c r="AO221" s="5"/>
      <c r="AP221" s="5"/>
      <c r="AQ221" s="5"/>
      <c r="AR221" s="5"/>
      <c r="AS221" s="5"/>
    </row>
    <row r="222" spans="1:45" ht="14.25" customHeight="1">
      <c r="A222" s="1"/>
      <c r="B222" s="99"/>
      <c r="C222" s="103"/>
      <c r="D222" s="99"/>
      <c r="E222" s="100"/>
      <c r="F222" s="9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102"/>
      <c r="AC222" s="5"/>
      <c r="AD222" s="102"/>
      <c r="AE222" s="5"/>
      <c r="AF222" s="102"/>
      <c r="AG222" s="5"/>
      <c r="AH222" s="102"/>
      <c r="AI222" s="5"/>
      <c r="AJ222" s="102"/>
      <c r="AK222" s="5"/>
      <c r="AL222" s="5"/>
      <c r="AM222" s="5"/>
      <c r="AN222" s="5"/>
      <c r="AO222" s="5"/>
      <c r="AP222" s="5"/>
      <c r="AQ222" s="5"/>
      <c r="AR222" s="5"/>
      <c r="AS222" s="5"/>
    </row>
    <row r="223" spans="1:45" ht="14.25" customHeight="1">
      <c r="A223" s="1"/>
      <c r="B223" s="99"/>
      <c r="C223" s="103"/>
      <c r="D223" s="99"/>
      <c r="E223" s="100"/>
      <c r="F223" s="9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102"/>
      <c r="AC223" s="5"/>
      <c r="AD223" s="102"/>
      <c r="AE223" s="5"/>
      <c r="AF223" s="102"/>
      <c r="AG223" s="5"/>
      <c r="AH223" s="102"/>
      <c r="AI223" s="5"/>
      <c r="AJ223" s="102"/>
      <c r="AK223" s="5"/>
      <c r="AL223" s="5"/>
      <c r="AM223" s="5"/>
      <c r="AN223" s="5"/>
      <c r="AO223" s="5"/>
      <c r="AP223" s="5"/>
      <c r="AQ223" s="5"/>
      <c r="AR223" s="5"/>
      <c r="AS223" s="5"/>
    </row>
    <row r="224" spans="1:45" ht="14.25" customHeight="1">
      <c r="A224" s="1"/>
      <c r="B224" s="99"/>
      <c r="C224" s="103"/>
      <c r="D224" s="99"/>
      <c r="E224" s="100"/>
      <c r="F224" s="9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"/>
      <c r="AB224" s="102"/>
      <c r="AC224" s="5"/>
      <c r="AD224" s="102"/>
      <c r="AE224" s="5"/>
      <c r="AF224" s="102"/>
      <c r="AG224" s="5"/>
      <c r="AH224" s="102"/>
      <c r="AI224" s="5"/>
      <c r="AJ224" s="102"/>
      <c r="AK224" s="5"/>
      <c r="AL224" s="5"/>
      <c r="AM224" s="5"/>
      <c r="AN224" s="5"/>
      <c r="AO224" s="5"/>
      <c r="AP224" s="5"/>
      <c r="AQ224" s="5"/>
      <c r="AR224" s="5"/>
      <c r="AS224" s="5"/>
    </row>
    <row r="225" spans="1:45" ht="14.25" customHeight="1">
      <c r="A225" s="1"/>
      <c r="B225" s="99"/>
      <c r="C225" s="103"/>
      <c r="D225" s="99"/>
      <c r="E225" s="100"/>
      <c r="F225" s="9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"/>
      <c r="AB225" s="102"/>
      <c r="AC225" s="5"/>
      <c r="AD225" s="102"/>
      <c r="AE225" s="5"/>
      <c r="AF225" s="102"/>
      <c r="AG225" s="5"/>
      <c r="AH225" s="102"/>
      <c r="AI225" s="5"/>
      <c r="AJ225" s="102"/>
      <c r="AK225" s="5"/>
      <c r="AL225" s="5"/>
      <c r="AM225" s="5"/>
      <c r="AN225" s="5"/>
      <c r="AO225" s="5"/>
      <c r="AP225" s="5"/>
      <c r="AQ225" s="5"/>
      <c r="AR225" s="5"/>
      <c r="AS225" s="5"/>
    </row>
    <row r="226" spans="1:45" ht="14.25" customHeight="1">
      <c r="A226" s="1"/>
      <c r="B226" s="99"/>
      <c r="C226" s="103"/>
      <c r="D226" s="99"/>
      <c r="E226" s="100"/>
      <c r="F226" s="9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"/>
      <c r="AB226" s="102"/>
      <c r="AC226" s="5"/>
      <c r="AD226" s="102"/>
      <c r="AE226" s="5"/>
      <c r="AF226" s="102"/>
      <c r="AG226" s="5"/>
      <c r="AH226" s="102"/>
      <c r="AI226" s="5"/>
      <c r="AJ226" s="102"/>
      <c r="AK226" s="5"/>
      <c r="AL226" s="5"/>
      <c r="AM226" s="5"/>
      <c r="AN226" s="5"/>
      <c r="AO226" s="5"/>
      <c r="AP226" s="5"/>
      <c r="AQ226" s="5"/>
      <c r="AR226" s="5"/>
      <c r="AS226" s="5"/>
    </row>
    <row r="227" spans="1:45" ht="14.25" customHeight="1">
      <c r="A227" s="1"/>
      <c r="B227" s="99"/>
      <c r="C227" s="103"/>
      <c r="D227" s="99"/>
      <c r="E227" s="100"/>
      <c r="F227" s="9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"/>
      <c r="AB227" s="102"/>
      <c r="AC227" s="5"/>
      <c r="AD227" s="102"/>
      <c r="AE227" s="5"/>
      <c r="AF227" s="102"/>
      <c r="AG227" s="5"/>
      <c r="AH227" s="102"/>
      <c r="AI227" s="5"/>
      <c r="AJ227" s="102"/>
      <c r="AK227" s="5"/>
      <c r="AL227" s="5"/>
      <c r="AM227" s="5"/>
      <c r="AN227" s="5"/>
      <c r="AO227" s="5"/>
      <c r="AP227" s="5"/>
      <c r="AQ227" s="5"/>
      <c r="AR227" s="5"/>
      <c r="AS227" s="5"/>
    </row>
    <row r="228" spans="1:45" ht="14.25" customHeight="1">
      <c r="A228" s="1"/>
      <c r="B228" s="99"/>
      <c r="C228" s="103"/>
      <c r="D228" s="99"/>
      <c r="E228" s="100"/>
      <c r="F228" s="9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"/>
      <c r="AB228" s="102"/>
      <c r="AC228" s="5"/>
      <c r="AD228" s="102"/>
      <c r="AE228" s="5"/>
      <c r="AF228" s="102"/>
      <c r="AG228" s="5"/>
      <c r="AH228" s="102"/>
      <c r="AI228" s="5"/>
      <c r="AJ228" s="102"/>
      <c r="AK228" s="5"/>
      <c r="AL228" s="5"/>
      <c r="AM228" s="5"/>
      <c r="AN228" s="5"/>
      <c r="AO228" s="5"/>
      <c r="AP228" s="5"/>
      <c r="AQ228" s="5"/>
      <c r="AR228" s="5"/>
      <c r="AS228" s="5"/>
    </row>
    <row r="229" spans="1:45" ht="14.25" customHeight="1">
      <c r="A229" s="1"/>
      <c r="B229" s="99"/>
      <c r="C229" s="103"/>
      <c r="D229" s="99"/>
      <c r="E229" s="100"/>
      <c r="F229" s="9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"/>
      <c r="AB229" s="102"/>
      <c r="AC229" s="5"/>
      <c r="AD229" s="102"/>
      <c r="AE229" s="5"/>
      <c r="AF229" s="102"/>
      <c r="AG229" s="5"/>
      <c r="AH229" s="102"/>
      <c r="AI229" s="5"/>
      <c r="AJ229" s="102"/>
      <c r="AK229" s="5"/>
      <c r="AL229" s="5"/>
      <c r="AM229" s="5"/>
      <c r="AN229" s="5"/>
      <c r="AO229" s="5"/>
      <c r="AP229" s="5"/>
      <c r="AQ229" s="5"/>
      <c r="AR229" s="5"/>
      <c r="AS229" s="5"/>
    </row>
    <row r="230" spans="1:45" ht="14.25" customHeight="1">
      <c r="A230" s="1"/>
      <c r="B230" s="99"/>
      <c r="C230" s="103"/>
      <c r="D230" s="99"/>
      <c r="E230" s="100"/>
      <c r="F230" s="9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"/>
      <c r="AB230" s="102"/>
      <c r="AC230" s="5"/>
      <c r="AD230" s="102"/>
      <c r="AE230" s="5"/>
      <c r="AF230" s="102"/>
      <c r="AG230" s="5"/>
      <c r="AH230" s="102"/>
      <c r="AI230" s="5"/>
      <c r="AJ230" s="102"/>
      <c r="AK230" s="5"/>
      <c r="AL230" s="5"/>
      <c r="AM230" s="5"/>
      <c r="AN230" s="5"/>
      <c r="AO230" s="5"/>
      <c r="AP230" s="5"/>
      <c r="AQ230" s="5"/>
      <c r="AR230" s="5"/>
      <c r="AS230" s="5"/>
    </row>
    <row r="231" spans="1:45" ht="14.25" customHeight="1">
      <c r="A231" s="1"/>
      <c r="B231" s="99"/>
      <c r="C231" s="103"/>
      <c r="D231" s="99"/>
      <c r="E231" s="100"/>
      <c r="F231" s="9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"/>
      <c r="AB231" s="102"/>
      <c r="AC231" s="5"/>
      <c r="AD231" s="102"/>
      <c r="AE231" s="5"/>
      <c r="AF231" s="102"/>
      <c r="AG231" s="5"/>
      <c r="AH231" s="102"/>
      <c r="AI231" s="5"/>
      <c r="AJ231" s="102"/>
      <c r="AK231" s="5"/>
      <c r="AL231" s="5"/>
      <c r="AM231" s="5"/>
      <c r="AN231" s="5"/>
      <c r="AO231" s="5"/>
      <c r="AP231" s="5"/>
      <c r="AQ231" s="5"/>
      <c r="AR231" s="5"/>
      <c r="AS231" s="5"/>
    </row>
    <row r="232" spans="1:45" ht="14.25" customHeight="1">
      <c r="A232" s="1"/>
      <c r="B232" s="99"/>
      <c r="C232" s="103"/>
      <c r="D232" s="99"/>
      <c r="E232" s="100"/>
      <c r="F232" s="9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"/>
      <c r="AB232" s="102"/>
      <c r="AC232" s="5"/>
      <c r="AD232" s="102"/>
      <c r="AE232" s="5"/>
      <c r="AF232" s="102"/>
      <c r="AG232" s="5"/>
      <c r="AH232" s="102"/>
      <c r="AI232" s="5"/>
      <c r="AJ232" s="102"/>
      <c r="AK232" s="5"/>
      <c r="AL232" s="5"/>
      <c r="AM232" s="5"/>
      <c r="AN232" s="5"/>
      <c r="AO232" s="5"/>
      <c r="AP232" s="5"/>
      <c r="AQ232" s="5"/>
      <c r="AR232" s="5"/>
      <c r="AS232" s="5"/>
    </row>
    <row r="233" spans="1:45" ht="14.25" customHeight="1">
      <c r="A233" s="1"/>
      <c r="B233" s="99"/>
      <c r="C233" s="103"/>
      <c r="D233" s="99"/>
      <c r="E233" s="100"/>
      <c r="F233" s="9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"/>
      <c r="AB233" s="102"/>
      <c r="AC233" s="5"/>
      <c r="AD233" s="102"/>
      <c r="AE233" s="5"/>
      <c r="AF233" s="102"/>
      <c r="AG233" s="5"/>
      <c r="AH233" s="102"/>
      <c r="AI233" s="5"/>
      <c r="AJ233" s="102"/>
      <c r="AK233" s="5"/>
      <c r="AL233" s="5"/>
      <c r="AM233" s="5"/>
      <c r="AN233" s="5"/>
      <c r="AO233" s="5"/>
      <c r="AP233" s="5"/>
      <c r="AQ233" s="5"/>
      <c r="AR233" s="5"/>
      <c r="AS233" s="5"/>
    </row>
    <row r="234" spans="1:45" ht="14.25" customHeight="1">
      <c r="A234" s="1"/>
      <c r="B234" s="99"/>
      <c r="C234" s="103"/>
      <c r="D234" s="99"/>
      <c r="E234" s="100"/>
      <c r="F234" s="9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5"/>
      <c r="AB234" s="102"/>
      <c r="AC234" s="5"/>
      <c r="AD234" s="102"/>
      <c r="AE234" s="5"/>
      <c r="AF234" s="102"/>
      <c r="AG234" s="5"/>
      <c r="AH234" s="102"/>
      <c r="AI234" s="5"/>
      <c r="AJ234" s="102"/>
      <c r="AK234" s="5"/>
      <c r="AL234" s="5"/>
      <c r="AM234" s="5"/>
      <c r="AN234" s="5"/>
      <c r="AO234" s="5"/>
      <c r="AP234" s="5"/>
      <c r="AQ234" s="5"/>
      <c r="AR234" s="5"/>
      <c r="AS234" s="5"/>
    </row>
    <row r="235" spans="1:45" ht="14.25" customHeight="1">
      <c r="A235" s="1"/>
      <c r="B235" s="99"/>
      <c r="C235" s="103"/>
      <c r="D235" s="99"/>
      <c r="E235" s="100"/>
      <c r="F235" s="9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5"/>
      <c r="AB235" s="102"/>
      <c r="AC235" s="5"/>
      <c r="AD235" s="102"/>
      <c r="AE235" s="5"/>
      <c r="AF235" s="102"/>
      <c r="AG235" s="5"/>
      <c r="AH235" s="102"/>
      <c r="AI235" s="5"/>
      <c r="AJ235" s="102"/>
      <c r="AK235" s="5"/>
      <c r="AL235" s="5"/>
      <c r="AM235" s="5"/>
      <c r="AN235" s="5"/>
      <c r="AO235" s="5"/>
      <c r="AP235" s="5"/>
      <c r="AQ235" s="5"/>
      <c r="AR235" s="5"/>
      <c r="AS235" s="5"/>
    </row>
    <row r="236" spans="1:45" ht="14.25" customHeight="1">
      <c r="A236" s="1"/>
      <c r="B236" s="99"/>
      <c r="C236" s="103"/>
      <c r="D236" s="99"/>
      <c r="E236" s="100"/>
      <c r="F236" s="9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5"/>
      <c r="AB236" s="102"/>
      <c r="AC236" s="5"/>
      <c r="AD236" s="102"/>
      <c r="AE236" s="5"/>
      <c r="AF236" s="102"/>
      <c r="AG236" s="5"/>
      <c r="AH236" s="102"/>
      <c r="AI236" s="5"/>
      <c r="AJ236" s="102"/>
      <c r="AK236" s="5"/>
      <c r="AL236" s="5"/>
      <c r="AM236" s="5"/>
      <c r="AN236" s="5"/>
      <c r="AO236" s="5"/>
      <c r="AP236" s="5"/>
      <c r="AQ236" s="5"/>
      <c r="AR236" s="5"/>
      <c r="AS236" s="5"/>
    </row>
    <row r="237" spans="1:45" ht="14.25" customHeight="1">
      <c r="A237" s="1"/>
      <c r="B237" s="99"/>
      <c r="C237" s="103"/>
      <c r="D237" s="99"/>
      <c r="E237" s="100"/>
      <c r="F237" s="9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5"/>
      <c r="AB237" s="102"/>
      <c r="AC237" s="5"/>
      <c r="AD237" s="102"/>
      <c r="AE237" s="5"/>
      <c r="AF237" s="102"/>
      <c r="AG237" s="5"/>
      <c r="AH237" s="102"/>
      <c r="AI237" s="5"/>
      <c r="AJ237" s="102"/>
      <c r="AK237" s="5"/>
      <c r="AL237" s="5"/>
      <c r="AM237" s="5"/>
      <c r="AN237" s="5"/>
      <c r="AO237" s="5"/>
      <c r="AP237" s="5"/>
      <c r="AQ237" s="5"/>
      <c r="AR237" s="5"/>
      <c r="AS237" s="5"/>
    </row>
    <row r="238" spans="1:45" ht="14.25" customHeight="1">
      <c r="A238" s="1"/>
      <c r="B238" s="99"/>
      <c r="C238" s="103"/>
      <c r="D238" s="99"/>
      <c r="E238" s="100"/>
      <c r="F238" s="9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5"/>
      <c r="AB238" s="102"/>
      <c r="AC238" s="5"/>
      <c r="AD238" s="102"/>
      <c r="AE238" s="5"/>
      <c r="AF238" s="102"/>
      <c r="AG238" s="5"/>
      <c r="AH238" s="102"/>
      <c r="AI238" s="5"/>
      <c r="AJ238" s="102"/>
      <c r="AK238" s="5"/>
      <c r="AL238" s="5"/>
      <c r="AM238" s="5"/>
      <c r="AN238" s="5"/>
      <c r="AO238" s="5"/>
      <c r="AP238" s="5"/>
      <c r="AQ238" s="5"/>
      <c r="AR238" s="5"/>
      <c r="AS238" s="5"/>
    </row>
    <row r="239" spans="1:45" ht="14.25" customHeight="1">
      <c r="A239" s="1"/>
      <c r="B239" s="99"/>
      <c r="C239" s="103"/>
      <c r="D239" s="99"/>
      <c r="E239" s="100"/>
      <c r="F239" s="9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5"/>
      <c r="AB239" s="102"/>
      <c r="AC239" s="5"/>
      <c r="AD239" s="102"/>
      <c r="AE239" s="5"/>
      <c r="AF239" s="102"/>
      <c r="AG239" s="5"/>
      <c r="AH239" s="102"/>
      <c r="AI239" s="5"/>
      <c r="AJ239" s="102"/>
      <c r="AK239" s="5"/>
      <c r="AL239" s="5"/>
      <c r="AM239" s="5"/>
      <c r="AN239" s="5"/>
      <c r="AO239" s="5"/>
      <c r="AP239" s="5"/>
      <c r="AQ239" s="5"/>
      <c r="AR239" s="5"/>
      <c r="AS239" s="5"/>
    </row>
    <row r="240" spans="1:45" ht="14.25" customHeight="1">
      <c r="A240" s="1"/>
      <c r="B240" s="99"/>
      <c r="C240" s="103"/>
      <c r="D240" s="99"/>
      <c r="E240" s="100"/>
      <c r="F240" s="9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5"/>
      <c r="AB240" s="102"/>
      <c r="AC240" s="5"/>
      <c r="AD240" s="102"/>
      <c r="AE240" s="5"/>
      <c r="AF240" s="102"/>
      <c r="AG240" s="5"/>
      <c r="AH240" s="102"/>
      <c r="AI240" s="5"/>
      <c r="AJ240" s="102"/>
      <c r="AK240" s="5"/>
      <c r="AL240" s="5"/>
      <c r="AM240" s="5"/>
      <c r="AN240" s="5"/>
      <c r="AO240" s="5"/>
      <c r="AP240" s="5"/>
      <c r="AQ240" s="5"/>
      <c r="AR240" s="5"/>
      <c r="AS240" s="5"/>
    </row>
    <row r="241" spans="1:45" ht="14.25" customHeight="1">
      <c r="A241" s="1"/>
      <c r="B241" s="99"/>
      <c r="C241" s="103"/>
      <c r="D241" s="99"/>
      <c r="E241" s="100"/>
      <c r="F241" s="9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5"/>
      <c r="AB241" s="102"/>
      <c r="AC241" s="5"/>
      <c r="AD241" s="102"/>
      <c r="AE241" s="5"/>
      <c r="AF241" s="102"/>
      <c r="AG241" s="5"/>
      <c r="AH241" s="102"/>
      <c r="AI241" s="5"/>
      <c r="AJ241" s="102"/>
      <c r="AK241" s="5"/>
      <c r="AL241" s="5"/>
      <c r="AM241" s="5"/>
      <c r="AN241" s="5"/>
      <c r="AO241" s="5"/>
      <c r="AP241" s="5"/>
      <c r="AQ241" s="5"/>
      <c r="AR241" s="5"/>
      <c r="AS241" s="5"/>
    </row>
    <row r="242" spans="1:45" ht="14.25" customHeight="1">
      <c r="A242" s="1"/>
      <c r="B242" s="99"/>
      <c r="C242" s="103"/>
      <c r="D242" s="99"/>
      <c r="E242" s="100"/>
      <c r="F242" s="9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5"/>
      <c r="AB242" s="102"/>
      <c r="AC242" s="5"/>
      <c r="AD242" s="102"/>
      <c r="AE242" s="5"/>
      <c r="AF242" s="102"/>
      <c r="AG242" s="5"/>
      <c r="AH242" s="102"/>
      <c r="AI242" s="5"/>
      <c r="AJ242" s="102"/>
      <c r="AK242" s="5"/>
      <c r="AL242" s="5"/>
      <c r="AM242" s="5"/>
      <c r="AN242" s="5"/>
      <c r="AO242" s="5"/>
      <c r="AP242" s="5"/>
      <c r="AQ242" s="5"/>
      <c r="AR242" s="5"/>
      <c r="AS242" s="5"/>
    </row>
    <row r="243" spans="1:45" ht="14.25" customHeight="1">
      <c r="A243" s="1"/>
      <c r="B243" s="99"/>
      <c r="C243" s="103"/>
      <c r="D243" s="99"/>
      <c r="E243" s="100"/>
      <c r="F243" s="9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5"/>
      <c r="AB243" s="102"/>
      <c r="AC243" s="5"/>
      <c r="AD243" s="102"/>
      <c r="AE243" s="5"/>
      <c r="AF243" s="102"/>
      <c r="AG243" s="5"/>
      <c r="AH243" s="102"/>
      <c r="AI243" s="5"/>
      <c r="AJ243" s="102"/>
      <c r="AK243" s="5"/>
      <c r="AL243" s="5"/>
      <c r="AM243" s="5"/>
      <c r="AN243" s="5"/>
      <c r="AO243" s="5"/>
      <c r="AP243" s="5"/>
      <c r="AQ243" s="5"/>
      <c r="AR243" s="5"/>
      <c r="AS243" s="5"/>
    </row>
    <row r="244" spans="1:45" ht="14.25" customHeight="1">
      <c r="A244" s="1"/>
      <c r="B244" s="99"/>
      <c r="C244" s="103"/>
      <c r="D244" s="99"/>
      <c r="E244" s="100"/>
      <c r="F244" s="9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5"/>
      <c r="AB244" s="102"/>
      <c r="AC244" s="5"/>
      <c r="AD244" s="102"/>
      <c r="AE244" s="5"/>
      <c r="AF244" s="102"/>
      <c r="AG244" s="5"/>
      <c r="AH244" s="102"/>
      <c r="AI244" s="5"/>
      <c r="AJ244" s="102"/>
      <c r="AK244" s="5"/>
      <c r="AL244" s="5"/>
      <c r="AM244" s="5"/>
      <c r="AN244" s="5"/>
      <c r="AO244" s="5"/>
      <c r="AP244" s="5"/>
      <c r="AQ244" s="5"/>
      <c r="AR244" s="5"/>
      <c r="AS244" s="5"/>
    </row>
    <row r="245" spans="1:45" ht="14.25" customHeight="1">
      <c r="A245" s="1"/>
      <c r="B245" s="99"/>
      <c r="C245" s="103"/>
      <c r="D245" s="99"/>
      <c r="E245" s="100"/>
      <c r="F245" s="9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5"/>
      <c r="AB245" s="102"/>
      <c r="AC245" s="5"/>
      <c r="AD245" s="102"/>
      <c r="AE245" s="5"/>
      <c r="AF245" s="102"/>
      <c r="AG245" s="5"/>
      <c r="AH245" s="102"/>
      <c r="AI245" s="5"/>
      <c r="AJ245" s="102"/>
      <c r="AK245" s="5"/>
      <c r="AL245" s="5"/>
      <c r="AM245" s="5"/>
      <c r="AN245" s="5"/>
      <c r="AO245" s="5"/>
      <c r="AP245" s="5"/>
      <c r="AQ245" s="5"/>
      <c r="AR245" s="5"/>
      <c r="AS245" s="5"/>
    </row>
    <row r="246" spans="1:45" ht="14.25" customHeight="1">
      <c r="A246" s="1"/>
      <c r="B246" s="99"/>
      <c r="C246" s="103"/>
      <c r="D246" s="99"/>
      <c r="E246" s="100"/>
      <c r="F246" s="9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5"/>
      <c r="AB246" s="102"/>
      <c r="AC246" s="5"/>
      <c r="AD246" s="102"/>
      <c r="AE246" s="5"/>
      <c r="AF246" s="102"/>
      <c r="AG246" s="5"/>
      <c r="AH246" s="102"/>
      <c r="AI246" s="5"/>
      <c r="AJ246" s="102"/>
      <c r="AK246" s="5"/>
      <c r="AL246" s="5"/>
      <c r="AM246" s="5"/>
      <c r="AN246" s="5"/>
      <c r="AO246" s="5"/>
      <c r="AP246" s="5"/>
      <c r="AQ246" s="5"/>
      <c r="AR246" s="5"/>
      <c r="AS246" s="5"/>
    </row>
    <row r="247" spans="1:45" ht="14.25" customHeight="1">
      <c r="A247" s="1"/>
      <c r="B247" s="99"/>
      <c r="C247" s="103"/>
      <c r="D247" s="99"/>
      <c r="E247" s="100"/>
      <c r="F247" s="9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5"/>
      <c r="AB247" s="102"/>
      <c r="AC247" s="5"/>
      <c r="AD247" s="102"/>
      <c r="AE247" s="5"/>
      <c r="AF247" s="102"/>
      <c r="AG247" s="5"/>
      <c r="AH247" s="102"/>
      <c r="AI247" s="5"/>
      <c r="AJ247" s="102"/>
      <c r="AK247" s="5"/>
      <c r="AL247" s="5"/>
      <c r="AM247" s="5"/>
      <c r="AN247" s="5"/>
      <c r="AO247" s="5"/>
      <c r="AP247" s="5"/>
      <c r="AQ247" s="5"/>
      <c r="AR247" s="5"/>
      <c r="AS247" s="5"/>
    </row>
    <row r="248" spans="1:45" ht="14.25" customHeight="1">
      <c r="A248" s="1"/>
      <c r="B248" s="99"/>
      <c r="C248" s="103"/>
      <c r="D248" s="99"/>
      <c r="E248" s="100"/>
      <c r="F248" s="9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5"/>
      <c r="AB248" s="102"/>
      <c r="AC248" s="5"/>
      <c r="AD248" s="102"/>
      <c r="AE248" s="5"/>
      <c r="AF248" s="102"/>
      <c r="AG248" s="5"/>
      <c r="AH248" s="102"/>
      <c r="AI248" s="5"/>
      <c r="AJ248" s="102"/>
      <c r="AK248" s="5"/>
      <c r="AL248" s="5"/>
      <c r="AM248" s="5"/>
      <c r="AN248" s="5"/>
      <c r="AO248" s="5"/>
      <c r="AP248" s="5"/>
      <c r="AQ248" s="5"/>
      <c r="AR248" s="5"/>
      <c r="AS248" s="5"/>
    </row>
    <row r="249" spans="1:45" ht="14.25" customHeight="1">
      <c r="A249" s="1"/>
      <c r="B249" s="99"/>
      <c r="C249" s="103"/>
      <c r="D249" s="99"/>
      <c r="E249" s="100"/>
      <c r="F249" s="9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5"/>
      <c r="AB249" s="102"/>
      <c r="AC249" s="5"/>
      <c r="AD249" s="102"/>
      <c r="AE249" s="5"/>
      <c r="AF249" s="102"/>
      <c r="AG249" s="5"/>
      <c r="AH249" s="102"/>
      <c r="AI249" s="5"/>
      <c r="AJ249" s="102"/>
      <c r="AK249" s="5"/>
      <c r="AL249" s="5"/>
      <c r="AM249" s="5"/>
      <c r="AN249" s="5"/>
      <c r="AO249" s="5"/>
      <c r="AP249" s="5"/>
      <c r="AQ249" s="5"/>
      <c r="AR249" s="5"/>
      <c r="AS249" s="5"/>
    </row>
    <row r="250" spans="1:45" ht="14.25" customHeight="1">
      <c r="A250" s="1"/>
      <c r="B250" s="99"/>
      <c r="C250" s="103"/>
      <c r="D250" s="99"/>
      <c r="E250" s="100"/>
      <c r="F250" s="9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5"/>
      <c r="AB250" s="102"/>
      <c r="AC250" s="5"/>
      <c r="AD250" s="102"/>
      <c r="AE250" s="5"/>
      <c r="AF250" s="102"/>
      <c r="AG250" s="5"/>
      <c r="AH250" s="102"/>
      <c r="AI250" s="5"/>
      <c r="AJ250" s="102"/>
      <c r="AK250" s="5"/>
      <c r="AL250" s="5"/>
      <c r="AM250" s="5"/>
      <c r="AN250" s="5"/>
      <c r="AO250" s="5"/>
      <c r="AP250" s="5"/>
      <c r="AQ250" s="5"/>
      <c r="AR250" s="5"/>
      <c r="AS250" s="5"/>
    </row>
    <row r="251" spans="1:45" ht="14.25" customHeight="1">
      <c r="A251" s="1"/>
      <c r="B251" s="99"/>
      <c r="C251" s="103"/>
      <c r="D251" s="99"/>
      <c r="E251" s="100"/>
      <c r="F251" s="9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5"/>
      <c r="AB251" s="102"/>
      <c r="AC251" s="5"/>
      <c r="AD251" s="102"/>
      <c r="AE251" s="5"/>
      <c r="AF251" s="102"/>
      <c r="AG251" s="5"/>
      <c r="AH251" s="102"/>
      <c r="AI251" s="5"/>
      <c r="AJ251" s="102"/>
      <c r="AK251" s="5"/>
      <c r="AL251" s="5"/>
      <c r="AM251" s="5"/>
      <c r="AN251" s="5"/>
      <c r="AO251" s="5"/>
      <c r="AP251" s="5"/>
      <c r="AQ251" s="5"/>
      <c r="AR251" s="5"/>
      <c r="AS251" s="5"/>
    </row>
    <row r="252" spans="1:45" ht="14.25" customHeight="1">
      <c r="A252" s="1"/>
      <c r="B252" s="99"/>
      <c r="C252" s="103"/>
      <c r="D252" s="99"/>
      <c r="E252" s="100"/>
      <c r="F252" s="9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5"/>
      <c r="AB252" s="102"/>
      <c r="AC252" s="5"/>
      <c r="AD252" s="102"/>
      <c r="AE252" s="5"/>
      <c r="AF252" s="102"/>
      <c r="AG252" s="5"/>
      <c r="AH252" s="102"/>
      <c r="AI252" s="5"/>
      <c r="AJ252" s="102"/>
      <c r="AK252" s="5"/>
      <c r="AL252" s="5"/>
      <c r="AM252" s="5"/>
      <c r="AN252" s="5"/>
      <c r="AO252" s="5"/>
      <c r="AP252" s="5"/>
      <c r="AQ252" s="5"/>
      <c r="AR252" s="5"/>
      <c r="AS252" s="5"/>
    </row>
    <row r="253" spans="1:45" ht="14.25" customHeight="1">
      <c r="A253" s="1"/>
      <c r="B253" s="99"/>
      <c r="C253" s="103"/>
      <c r="D253" s="99"/>
      <c r="E253" s="100"/>
      <c r="F253" s="9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5"/>
      <c r="AB253" s="102"/>
      <c r="AC253" s="5"/>
      <c r="AD253" s="102"/>
      <c r="AE253" s="5"/>
      <c r="AF253" s="102"/>
      <c r="AG253" s="5"/>
      <c r="AH253" s="102"/>
      <c r="AI253" s="5"/>
      <c r="AJ253" s="102"/>
      <c r="AK253" s="5"/>
      <c r="AL253" s="5"/>
      <c r="AM253" s="5"/>
      <c r="AN253" s="5"/>
      <c r="AO253" s="5"/>
      <c r="AP253" s="5"/>
      <c r="AQ253" s="5"/>
      <c r="AR253" s="5"/>
      <c r="AS253" s="5"/>
    </row>
    <row r="254" spans="1:45" ht="14.25" customHeight="1">
      <c r="A254" s="1"/>
      <c r="B254" s="99"/>
      <c r="C254" s="103"/>
      <c r="D254" s="99"/>
      <c r="E254" s="100"/>
      <c r="F254" s="9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5"/>
      <c r="AB254" s="102"/>
      <c r="AC254" s="5"/>
      <c r="AD254" s="102"/>
      <c r="AE254" s="5"/>
      <c r="AF254" s="102"/>
      <c r="AG254" s="5"/>
      <c r="AH254" s="102"/>
      <c r="AI254" s="5"/>
      <c r="AJ254" s="102"/>
      <c r="AK254" s="5"/>
      <c r="AL254" s="5"/>
      <c r="AM254" s="5"/>
      <c r="AN254" s="5"/>
      <c r="AO254" s="5"/>
      <c r="AP254" s="5"/>
      <c r="AQ254" s="5"/>
      <c r="AR254" s="5"/>
      <c r="AS254" s="5"/>
    </row>
    <row r="255" spans="1:45" ht="14.25" customHeight="1">
      <c r="A255" s="1"/>
      <c r="B255" s="99"/>
      <c r="C255" s="103"/>
      <c r="D255" s="99"/>
      <c r="E255" s="100"/>
      <c r="F255" s="9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5"/>
      <c r="AB255" s="102"/>
      <c r="AC255" s="5"/>
      <c r="AD255" s="102"/>
      <c r="AE255" s="5"/>
      <c r="AF255" s="102"/>
      <c r="AG255" s="5"/>
      <c r="AH255" s="102"/>
      <c r="AI255" s="5"/>
      <c r="AJ255" s="102"/>
      <c r="AK255" s="5"/>
      <c r="AL255" s="5"/>
      <c r="AM255" s="5"/>
      <c r="AN255" s="5"/>
      <c r="AO255" s="5"/>
      <c r="AP255" s="5"/>
      <c r="AQ255" s="5"/>
      <c r="AR255" s="5"/>
      <c r="AS255" s="5"/>
    </row>
    <row r="256" spans="1:45" ht="14.25" customHeight="1">
      <c r="A256" s="1"/>
      <c r="B256" s="99"/>
      <c r="C256" s="103"/>
      <c r="D256" s="99"/>
      <c r="E256" s="100"/>
      <c r="F256" s="9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5"/>
      <c r="AB256" s="102"/>
      <c r="AC256" s="5"/>
      <c r="AD256" s="102"/>
      <c r="AE256" s="5"/>
      <c r="AF256" s="102"/>
      <c r="AG256" s="5"/>
      <c r="AH256" s="102"/>
      <c r="AI256" s="5"/>
      <c r="AJ256" s="102"/>
      <c r="AK256" s="5"/>
      <c r="AL256" s="5"/>
      <c r="AM256" s="5"/>
      <c r="AN256" s="5"/>
      <c r="AO256" s="5"/>
      <c r="AP256" s="5"/>
      <c r="AQ256" s="5"/>
      <c r="AR256" s="5"/>
      <c r="AS256" s="5"/>
    </row>
    <row r="257" spans="1:45" ht="14.25" customHeight="1">
      <c r="A257" s="1"/>
      <c r="B257" s="99"/>
      <c r="C257" s="103"/>
      <c r="D257" s="99"/>
      <c r="E257" s="100"/>
      <c r="F257" s="9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5"/>
      <c r="AB257" s="102"/>
      <c r="AC257" s="5"/>
      <c r="AD257" s="102"/>
      <c r="AE257" s="5"/>
      <c r="AF257" s="102"/>
      <c r="AG257" s="5"/>
      <c r="AH257" s="102"/>
      <c r="AI257" s="5"/>
      <c r="AJ257" s="102"/>
      <c r="AK257" s="5"/>
      <c r="AL257" s="5"/>
      <c r="AM257" s="5"/>
      <c r="AN257" s="5"/>
      <c r="AO257" s="5"/>
      <c r="AP257" s="5"/>
      <c r="AQ257" s="5"/>
      <c r="AR257" s="5"/>
      <c r="AS257" s="5"/>
    </row>
    <row r="258" spans="1:45" ht="14.25" customHeight="1">
      <c r="A258" s="1"/>
      <c r="B258" s="99"/>
      <c r="C258" s="103"/>
      <c r="D258" s="99"/>
      <c r="E258" s="100"/>
      <c r="F258" s="9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5"/>
      <c r="AB258" s="102"/>
      <c r="AC258" s="5"/>
      <c r="AD258" s="102"/>
      <c r="AE258" s="5"/>
      <c r="AF258" s="102"/>
      <c r="AG258" s="5"/>
      <c r="AH258" s="102"/>
      <c r="AI258" s="5"/>
      <c r="AJ258" s="102"/>
      <c r="AK258" s="5"/>
      <c r="AL258" s="5"/>
      <c r="AM258" s="5"/>
      <c r="AN258" s="5"/>
      <c r="AO258" s="5"/>
      <c r="AP258" s="5"/>
      <c r="AQ258" s="5"/>
      <c r="AR258" s="5"/>
      <c r="AS258" s="5"/>
    </row>
    <row r="259" spans="1:45" ht="14.25" customHeight="1">
      <c r="A259" s="1"/>
      <c r="B259" s="99"/>
      <c r="C259" s="103"/>
      <c r="D259" s="99"/>
      <c r="E259" s="100"/>
      <c r="F259" s="9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5"/>
      <c r="AB259" s="102"/>
      <c r="AC259" s="5"/>
      <c r="AD259" s="102"/>
      <c r="AE259" s="5"/>
      <c r="AF259" s="102"/>
      <c r="AG259" s="5"/>
      <c r="AH259" s="102"/>
      <c r="AI259" s="5"/>
      <c r="AJ259" s="102"/>
      <c r="AK259" s="5"/>
      <c r="AL259" s="5"/>
      <c r="AM259" s="5"/>
      <c r="AN259" s="5"/>
      <c r="AO259" s="5"/>
      <c r="AP259" s="5"/>
      <c r="AQ259" s="5"/>
      <c r="AR259" s="5"/>
      <c r="AS259" s="5"/>
    </row>
    <row r="260" spans="1:45" ht="14.25" customHeight="1">
      <c r="A260" s="1"/>
      <c r="B260" s="99"/>
      <c r="C260" s="103"/>
      <c r="D260" s="99"/>
      <c r="E260" s="100"/>
      <c r="F260" s="9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5"/>
      <c r="AB260" s="102"/>
      <c r="AC260" s="5"/>
      <c r="AD260" s="102"/>
      <c r="AE260" s="5"/>
      <c r="AF260" s="102"/>
      <c r="AG260" s="5"/>
      <c r="AH260" s="102"/>
      <c r="AI260" s="5"/>
      <c r="AJ260" s="102"/>
      <c r="AK260" s="5"/>
      <c r="AL260" s="5"/>
      <c r="AM260" s="5"/>
      <c r="AN260" s="5"/>
      <c r="AO260" s="5"/>
      <c r="AP260" s="5"/>
      <c r="AQ260" s="5"/>
      <c r="AR260" s="5"/>
      <c r="AS260" s="5"/>
    </row>
    <row r="261" spans="1:45" ht="14.25" customHeight="1">
      <c r="A261" s="1"/>
      <c r="B261" s="99"/>
      <c r="C261" s="103"/>
      <c r="D261" s="99"/>
      <c r="E261" s="100"/>
      <c r="F261" s="9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5"/>
      <c r="AB261" s="102"/>
      <c r="AC261" s="5"/>
      <c r="AD261" s="102"/>
      <c r="AE261" s="5"/>
      <c r="AF261" s="102"/>
      <c r="AG261" s="5"/>
      <c r="AH261" s="102"/>
      <c r="AI261" s="5"/>
      <c r="AJ261" s="102"/>
      <c r="AK261" s="5"/>
      <c r="AL261" s="5"/>
      <c r="AM261" s="5"/>
      <c r="AN261" s="5"/>
      <c r="AO261" s="5"/>
      <c r="AP261" s="5"/>
      <c r="AQ261" s="5"/>
      <c r="AR261" s="5"/>
      <c r="AS261" s="5"/>
    </row>
    <row r="262" spans="1:45" ht="14.25" customHeight="1">
      <c r="A262" s="1"/>
      <c r="B262" s="99"/>
      <c r="C262" s="103"/>
      <c r="D262" s="99"/>
      <c r="E262" s="100"/>
      <c r="F262" s="9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5"/>
      <c r="AB262" s="102"/>
      <c r="AC262" s="5"/>
      <c r="AD262" s="102"/>
      <c r="AE262" s="5"/>
      <c r="AF262" s="102"/>
      <c r="AG262" s="5"/>
      <c r="AH262" s="102"/>
      <c r="AI262" s="5"/>
      <c r="AJ262" s="102"/>
      <c r="AK262" s="5"/>
      <c r="AL262" s="5"/>
      <c r="AM262" s="5"/>
      <c r="AN262" s="5"/>
      <c r="AO262" s="5"/>
      <c r="AP262" s="5"/>
      <c r="AQ262" s="5"/>
      <c r="AR262" s="5"/>
      <c r="AS262" s="5"/>
    </row>
    <row r="263" spans="1:45" ht="14.25" customHeight="1">
      <c r="A263" s="1"/>
      <c r="B263" s="99"/>
      <c r="C263" s="103"/>
      <c r="D263" s="99"/>
      <c r="E263" s="100"/>
      <c r="F263" s="9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5"/>
      <c r="AB263" s="102"/>
      <c r="AC263" s="5"/>
      <c r="AD263" s="102"/>
      <c r="AE263" s="5"/>
      <c r="AF263" s="102"/>
      <c r="AG263" s="5"/>
      <c r="AH263" s="102"/>
      <c r="AI263" s="5"/>
      <c r="AJ263" s="102"/>
      <c r="AK263" s="5"/>
      <c r="AL263" s="5"/>
      <c r="AM263" s="5"/>
      <c r="AN263" s="5"/>
      <c r="AO263" s="5"/>
      <c r="AP263" s="5"/>
      <c r="AQ263" s="5"/>
      <c r="AR263" s="5"/>
      <c r="AS263" s="5"/>
    </row>
    <row r="264" spans="1:45" ht="14.25" customHeight="1">
      <c r="A264" s="1"/>
      <c r="B264" s="99"/>
      <c r="C264" s="103"/>
      <c r="D264" s="99"/>
      <c r="E264" s="100"/>
      <c r="F264" s="9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5"/>
      <c r="AB264" s="102"/>
      <c r="AC264" s="5"/>
      <c r="AD264" s="102"/>
      <c r="AE264" s="5"/>
      <c r="AF264" s="102"/>
      <c r="AG264" s="5"/>
      <c r="AH264" s="102"/>
      <c r="AI264" s="5"/>
      <c r="AJ264" s="102"/>
      <c r="AK264" s="5"/>
      <c r="AL264" s="5"/>
      <c r="AM264" s="5"/>
      <c r="AN264" s="5"/>
      <c r="AO264" s="5"/>
      <c r="AP264" s="5"/>
      <c r="AQ264" s="5"/>
      <c r="AR264" s="5"/>
      <c r="AS264" s="5"/>
    </row>
    <row r="265" spans="1:45" ht="14.25" customHeight="1">
      <c r="A265" s="1"/>
      <c r="B265" s="99"/>
      <c r="C265" s="103"/>
      <c r="D265" s="99"/>
      <c r="E265" s="100"/>
      <c r="F265" s="9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5"/>
      <c r="AB265" s="102"/>
      <c r="AC265" s="5"/>
      <c r="AD265" s="102"/>
      <c r="AE265" s="5"/>
      <c r="AF265" s="102"/>
      <c r="AG265" s="5"/>
      <c r="AH265" s="102"/>
      <c r="AI265" s="5"/>
      <c r="AJ265" s="102"/>
      <c r="AK265" s="5"/>
      <c r="AL265" s="5"/>
      <c r="AM265" s="5"/>
      <c r="AN265" s="5"/>
      <c r="AO265" s="5"/>
      <c r="AP265" s="5"/>
      <c r="AQ265" s="5"/>
      <c r="AR265" s="5"/>
      <c r="AS265" s="5"/>
    </row>
    <row r="266" spans="1:45" ht="14.25" customHeight="1">
      <c r="A266" s="1"/>
      <c r="B266" s="99"/>
      <c r="C266" s="103"/>
      <c r="D266" s="99"/>
      <c r="E266" s="100"/>
      <c r="F266" s="9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5"/>
      <c r="AB266" s="102"/>
      <c r="AC266" s="5"/>
      <c r="AD266" s="102"/>
      <c r="AE266" s="5"/>
      <c r="AF266" s="102"/>
      <c r="AG266" s="5"/>
      <c r="AH266" s="102"/>
      <c r="AI266" s="5"/>
      <c r="AJ266" s="102"/>
      <c r="AK266" s="5"/>
      <c r="AL266" s="5"/>
      <c r="AM266" s="5"/>
      <c r="AN266" s="5"/>
      <c r="AO266" s="5"/>
      <c r="AP266" s="5"/>
      <c r="AQ266" s="5"/>
      <c r="AR266" s="5"/>
      <c r="AS266" s="5"/>
    </row>
    <row r="267" spans="1:45" ht="14.25" customHeight="1">
      <c r="A267" s="1"/>
      <c r="B267" s="99"/>
      <c r="C267" s="103"/>
      <c r="D267" s="99"/>
      <c r="E267" s="100"/>
      <c r="F267" s="9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5"/>
      <c r="AB267" s="102"/>
      <c r="AC267" s="5"/>
      <c r="AD267" s="102"/>
      <c r="AE267" s="5"/>
      <c r="AF267" s="102"/>
      <c r="AG267" s="5"/>
      <c r="AH267" s="102"/>
      <c r="AI267" s="5"/>
      <c r="AJ267" s="102"/>
      <c r="AK267" s="5"/>
      <c r="AL267" s="5"/>
      <c r="AM267" s="5"/>
      <c r="AN267" s="5"/>
      <c r="AO267" s="5"/>
      <c r="AP267" s="5"/>
      <c r="AQ267" s="5"/>
      <c r="AR267" s="5"/>
      <c r="AS267" s="5"/>
    </row>
    <row r="268" spans="1:45" ht="14.25" customHeight="1">
      <c r="A268" s="1"/>
      <c r="B268" s="99"/>
      <c r="C268" s="103"/>
      <c r="D268" s="99"/>
      <c r="E268" s="100"/>
      <c r="F268" s="9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5"/>
      <c r="AB268" s="102"/>
      <c r="AC268" s="5"/>
      <c r="AD268" s="102"/>
      <c r="AE268" s="5"/>
      <c r="AF268" s="102"/>
      <c r="AG268" s="5"/>
      <c r="AH268" s="102"/>
      <c r="AI268" s="5"/>
      <c r="AJ268" s="102"/>
      <c r="AK268" s="5"/>
      <c r="AL268" s="5"/>
      <c r="AM268" s="5"/>
      <c r="AN268" s="5"/>
      <c r="AO268" s="5"/>
      <c r="AP268" s="5"/>
      <c r="AQ268" s="5"/>
      <c r="AR268" s="5"/>
      <c r="AS268" s="5"/>
    </row>
    <row r="269" spans="1:45" ht="14.25" customHeight="1">
      <c r="A269" s="1"/>
      <c r="B269" s="99"/>
      <c r="C269" s="103"/>
      <c r="D269" s="99"/>
      <c r="E269" s="100"/>
      <c r="F269" s="9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5"/>
      <c r="AB269" s="102"/>
      <c r="AC269" s="5"/>
      <c r="AD269" s="102"/>
      <c r="AE269" s="5"/>
      <c r="AF269" s="102"/>
      <c r="AG269" s="5"/>
      <c r="AH269" s="102"/>
      <c r="AI269" s="5"/>
      <c r="AJ269" s="102"/>
      <c r="AK269" s="5"/>
      <c r="AL269" s="5"/>
      <c r="AM269" s="5"/>
      <c r="AN269" s="5"/>
      <c r="AO269" s="5"/>
      <c r="AP269" s="5"/>
      <c r="AQ269" s="5"/>
      <c r="AR269" s="5"/>
      <c r="AS269" s="5"/>
    </row>
    <row r="270" spans="1:45" ht="14.25" customHeight="1">
      <c r="A270" s="1"/>
      <c r="B270" s="99"/>
      <c r="C270" s="103"/>
      <c r="D270" s="99"/>
      <c r="E270" s="100"/>
      <c r="F270" s="9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5"/>
      <c r="AB270" s="102"/>
      <c r="AC270" s="5"/>
      <c r="AD270" s="102"/>
      <c r="AE270" s="5"/>
      <c r="AF270" s="102"/>
      <c r="AG270" s="5"/>
      <c r="AH270" s="102"/>
      <c r="AI270" s="5"/>
      <c r="AJ270" s="102"/>
      <c r="AK270" s="5"/>
      <c r="AL270" s="5"/>
      <c r="AM270" s="5"/>
      <c r="AN270" s="5"/>
      <c r="AO270" s="5"/>
      <c r="AP270" s="5"/>
      <c r="AQ270" s="5"/>
      <c r="AR270" s="5"/>
      <c r="AS270" s="5"/>
    </row>
    <row r="271" spans="1:45" ht="14.25" customHeight="1">
      <c r="A271" s="1"/>
      <c r="B271" s="99"/>
      <c r="C271" s="103"/>
      <c r="D271" s="99"/>
      <c r="E271" s="100"/>
      <c r="F271" s="9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5"/>
      <c r="AB271" s="102"/>
      <c r="AC271" s="5"/>
      <c r="AD271" s="102"/>
      <c r="AE271" s="5"/>
      <c r="AF271" s="102"/>
      <c r="AG271" s="5"/>
      <c r="AH271" s="102"/>
      <c r="AI271" s="5"/>
      <c r="AJ271" s="102"/>
      <c r="AK271" s="5"/>
      <c r="AL271" s="5"/>
      <c r="AM271" s="5"/>
      <c r="AN271" s="5"/>
      <c r="AO271" s="5"/>
      <c r="AP271" s="5"/>
      <c r="AQ271" s="5"/>
      <c r="AR271" s="5"/>
      <c r="AS271" s="5"/>
    </row>
    <row r="272" spans="1:45" ht="14.25" customHeight="1">
      <c r="A272" s="1"/>
      <c r="B272" s="99"/>
      <c r="C272" s="103"/>
      <c r="D272" s="99"/>
      <c r="E272" s="100"/>
      <c r="F272" s="9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5"/>
      <c r="AB272" s="102"/>
      <c r="AC272" s="5"/>
      <c r="AD272" s="102"/>
      <c r="AE272" s="5"/>
      <c r="AF272" s="102"/>
      <c r="AG272" s="5"/>
      <c r="AH272" s="102"/>
      <c r="AI272" s="5"/>
      <c r="AJ272" s="102"/>
      <c r="AK272" s="5"/>
      <c r="AL272" s="5"/>
      <c r="AM272" s="5"/>
      <c r="AN272" s="5"/>
      <c r="AO272" s="5"/>
      <c r="AP272" s="5"/>
      <c r="AQ272" s="5"/>
      <c r="AR272" s="5"/>
      <c r="AS272" s="5"/>
    </row>
    <row r="273" spans="1:45" ht="14.25" customHeight="1">
      <c r="A273" s="1"/>
      <c r="B273" s="99"/>
      <c r="C273" s="103"/>
      <c r="D273" s="99"/>
      <c r="E273" s="100"/>
      <c r="F273" s="9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5"/>
      <c r="AB273" s="102"/>
      <c r="AC273" s="5"/>
      <c r="AD273" s="102"/>
      <c r="AE273" s="5"/>
      <c r="AF273" s="102"/>
      <c r="AG273" s="5"/>
      <c r="AH273" s="102"/>
      <c r="AI273" s="5"/>
      <c r="AJ273" s="102"/>
      <c r="AK273" s="5"/>
      <c r="AL273" s="5"/>
      <c r="AM273" s="5"/>
      <c r="AN273" s="5"/>
      <c r="AO273" s="5"/>
      <c r="AP273" s="5"/>
      <c r="AQ273" s="5"/>
      <c r="AR273" s="5"/>
      <c r="AS273" s="5"/>
    </row>
    <row r="274" spans="1:45" ht="14.25" customHeight="1">
      <c r="A274" s="1"/>
      <c r="B274" s="99"/>
      <c r="C274" s="103"/>
      <c r="D274" s="99"/>
      <c r="E274" s="100"/>
      <c r="F274" s="9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5"/>
      <c r="AB274" s="102"/>
      <c r="AC274" s="5"/>
      <c r="AD274" s="102"/>
      <c r="AE274" s="5"/>
      <c r="AF274" s="102"/>
      <c r="AG274" s="5"/>
      <c r="AH274" s="102"/>
      <c r="AI274" s="5"/>
      <c r="AJ274" s="102"/>
      <c r="AK274" s="5"/>
      <c r="AL274" s="5"/>
      <c r="AM274" s="5"/>
      <c r="AN274" s="5"/>
      <c r="AO274" s="5"/>
      <c r="AP274" s="5"/>
      <c r="AQ274" s="5"/>
      <c r="AR274" s="5"/>
      <c r="AS274" s="5"/>
    </row>
    <row r="275" spans="1:45" ht="14.25" customHeight="1">
      <c r="A275" s="1"/>
      <c r="B275" s="99"/>
      <c r="C275" s="103"/>
      <c r="D275" s="99"/>
      <c r="E275" s="100"/>
      <c r="F275" s="9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5"/>
      <c r="AB275" s="102"/>
      <c r="AC275" s="5"/>
      <c r="AD275" s="102"/>
      <c r="AE275" s="5"/>
      <c r="AF275" s="102"/>
      <c r="AG275" s="5"/>
      <c r="AH275" s="102"/>
      <c r="AI275" s="5"/>
      <c r="AJ275" s="102"/>
      <c r="AK275" s="5"/>
      <c r="AL275" s="5"/>
      <c r="AM275" s="5"/>
      <c r="AN275" s="5"/>
      <c r="AO275" s="5"/>
      <c r="AP275" s="5"/>
      <c r="AQ275" s="5"/>
      <c r="AR275" s="5"/>
      <c r="AS275" s="5"/>
    </row>
    <row r="276" spans="1:45" ht="14.25" customHeight="1">
      <c r="A276" s="1"/>
      <c r="B276" s="99"/>
      <c r="C276" s="103"/>
      <c r="D276" s="99"/>
      <c r="E276" s="100"/>
      <c r="F276" s="9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5"/>
      <c r="AB276" s="102"/>
      <c r="AC276" s="5"/>
      <c r="AD276" s="102"/>
      <c r="AE276" s="5"/>
      <c r="AF276" s="102"/>
      <c r="AG276" s="5"/>
      <c r="AH276" s="102"/>
      <c r="AI276" s="5"/>
      <c r="AJ276" s="102"/>
      <c r="AK276" s="5"/>
      <c r="AL276" s="5"/>
      <c r="AM276" s="5"/>
      <c r="AN276" s="5"/>
      <c r="AO276" s="5"/>
      <c r="AP276" s="5"/>
      <c r="AQ276" s="5"/>
      <c r="AR276" s="5"/>
      <c r="AS276" s="5"/>
    </row>
    <row r="277" spans="1:45" ht="14.25" customHeight="1">
      <c r="A277" s="1"/>
      <c r="B277" s="99"/>
      <c r="C277" s="103"/>
      <c r="D277" s="99"/>
      <c r="E277" s="100"/>
      <c r="F277" s="9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5"/>
      <c r="AB277" s="102"/>
      <c r="AC277" s="5"/>
      <c r="AD277" s="102"/>
      <c r="AE277" s="5"/>
      <c r="AF277" s="102"/>
      <c r="AG277" s="5"/>
      <c r="AH277" s="102"/>
      <c r="AI277" s="5"/>
      <c r="AJ277" s="102"/>
      <c r="AK277" s="5"/>
      <c r="AL277" s="5"/>
      <c r="AM277" s="5"/>
      <c r="AN277" s="5"/>
      <c r="AO277" s="5"/>
      <c r="AP277" s="5"/>
      <c r="AQ277" s="5"/>
      <c r="AR277" s="5"/>
      <c r="AS277" s="5"/>
    </row>
    <row r="278" spans="1:45" ht="14.25" customHeight="1">
      <c r="A278" s="1"/>
      <c r="B278" s="99"/>
      <c r="C278" s="103"/>
      <c r="D278" s="99"/>
      <c r="E278" s="100"/>
      <c r="F278" s="9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5"/>
      <c r="AB278" s="102"/>
      <c r="AC278" s="5"/>
      <c r="AD278" s="102"/>
      <c r="AE278" s="5"/>
      <c r="AF278" s="102"/>
      <c r="AG278" s="5"/>
      <c r="AH278" s="102"/>
      <c r="AI278" s="5"/>
      <c r="AJ278" s="102"/>
      <c r="AK278" s="5"/>
      <c r="AL278" s="5"/>
      <c r="AM278" s="5"/>
      <c r="AN278" s="5"/>
      <c r="AO278" s="5"/>
      <c r="AP278" s="5"/>
      <c r="AQ278" s="5"/>
      <c r="AR278" s="5"/>
      <c r="AS278" s="5"/>
    </row>
    <row r="279" spans="1:45" ht="14.25" customHeight="1">
      <c r="A279" s="1"/>
      <c r="B279" s="99"/>
      <c r="C279" s="103"/>
      <c r="D279" s="99"/>
      <c r="E279" s="100"/>
      <c r="F279" s="9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5"/>
      <c r="AB279" s="102"/>
      <c r="AC279" s="5"/>
      <c r="AD279" s="102"/>
      <c r="AE279" s="5"/>
      <c r="AF279" s="102"/>
      <c r="AG279" s="5"/>
      <c r="AH279" s="102"/>
      <c r="AI279" s="5"/>
      <c r="AJ279" s="102"/>
      <c r="AK279" s="5"/>
      <c r="AL279" s="5"/>
      <c r="AM279" s="5"/>
      <c r="AN279" s="5"/>
      <c r="AO279" s="5"/>
      <c r="AP279" s="5"/>
      <c r="AQ279" s="5"/>
      <c r="AR279" s="5"/>
      <c r="AS279" s="5"/>
    </row>
    <row r="280" spans="1:45" ht="14.25" customHeight="1">
      <c r="A280" s="1"/>
      <c r="B280" s="99"/>
      <c r="C280" s="103"/>
      <c r="D280" s="99"/>
      <c r="E280" s="100"/>
      <c r="F280" s="9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5"/>
      <c r="AB280" s="102"/>
      <c r="AC280" s="5"/>
      <c r="AD280" s="102"/>
      <c r="AE280" s="5"/>
      <c r="AF280" s="102"/>
      <c r="AG280" s="5"/>
      <c r="AH280" s="102"/>
      <c r="AI280" s="5"/>
      <c r="AJ280" s="102"/>
      <c r="AK280" s="5"/>
      <c r="AL280" s="5"/>
      <c r="AM280" s="5"/>
      <c r="AN280" s="5"/>
      <c r="AO280" s="5"/>
      <c r="AP280" s="5"/>
      <c r="AQ280" s="5"/>
      <c r="AR280" s="5"/>
      <c r="AS280" s="5"/>
    </row>
    <row r="281" spans="1:45" ht="14.25" customHeight="1">
      <c r="A281" s="1"/>
      <c r="B281" s="99"/>
      <c r="C281" s="103"/>
      <c r="D281" s="99"/>
      <c r="E281" s="100"/>
      <c r="F281" s="9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5"/>
      <c r="AB281" s="102"/>
      <c r="AC281" s="5"/>
      <c r="AD281" s="102"/>
      <c r="AE281" s="5"/>
      <c r="AF281" s="102"/>
      <c r="AG281" s="5"/>
      <c r="AH281" s="102"/>
      <c r="AI281" s="5"/>
      <c r="AJ281" s="102"/>
      <c r="AK281" s="5"/>
      <c r="AL281" s="5"/>
      <c r="AM281" s="5"/>
      <c r="AN281" s="5"/>
      <c r="AO281" s="5"/>
      <c r="AP281" s="5"/>
      <c r="AQ281" s="5"/>
      <c r="AR281" s="5"/>
      <c r="AS281" s="5"/>
    </row>
    <row r="282" spans="1:45" ht="14.25" customHeight="1">
      <c r="A282" s="1"/>
      <c r="B282" s="99"/>
      <c r="C282" s="103"/>
      <c r="D282" s="99"/>
      <c r="E282" s="100"/>
      <c r="F282" s="9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5"/>
      <c r="AB282" s="102"/>
      <c r="AC282" s="5"/>
      <c r="AD282" s="102"/>
      <c r="AE282" s="5"/>
      <c r="AF282" s="102"/>
      <c r="AG282" s="5"/>
      <c r="AH282" s="102"/>
      <c r="AI282" s="5"/>
      <c r="AJ282" s="102"/>
      <c r="AK282" s="5"/>
      <c r="AL282" s="5"/>
      <c r="AM282" s="5"/>
      <c r="AN282" s="5"/>
      <c r="AO282" s="5"/>
      <c r="AP282" s="5"/>
      <c r="AQ282" s="5"/>
      <c r="AR282" s="5"/>
      <c r="AS282" s="5"/>
    </row>
    <row r="283" spans="1:45" ht="14.25" customHeight="1">
      <c r="A283" s="1"/>
      <c r="B283" s="99"/>
      <c r="C283" s="103"/>
      <c r="D283" s="99"/>
      <c r="E283" s="100"/>
      <c r="F283" s="9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5"/>
      <c r="AB283" s="102"/>
      <c r="AC283" s="5"/>
      <c r="AD283" s="102"/>
      <c r="AE283" s="5"/>
      <c r="AF283" s="102"/>
      <c r="AG283" s="5"/>
      <c r="AH283" s="102"/>
      <c r="AI283" s="5"/>
      <c r="AJ283" s="102"/>
      <c r="AK283" s="5"/>
      <c r="AL283" s="5"/>
      <c r="AM283" s="5"/>
      <c r="AN283" s="5"/>
      <c r="AO283" s="5"/>
      <c r="AP283" s="5"/>
      <c r="AQ283" s="5"/>
      <c r="AR283" s="5"/>
      <c r="AS283" s="5"/>
    </row>
    <row r="284" spans="1:45" ht="14.25" customHeight="1">
      <c r="A284" s="1"/>
      <c r="B284" s="99"/>
      <c r="C284" s="103"/>
      <c r="D284" s="99"/>
      <c r="E284" s="100"/>
      <c r="F284" s="9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5"/>
      <c r="AB284" s="102"/>
      <c r="AC284" s="5"/>
      <c r="AD284" s="102"/>
      <c r="AE284" s="5"/>
      <c r="AF284" s="102"/>
      <c r="AG284" s="5"/>
      <c r="AH284" s="102"/>
      <c r="AI284" s="5"/>
      <c r="AJ284" s="102"/>
      <c r="AK284" s="5"/>
      <c r="AL284" s="5"/>
      <c r="AM284" s="5"/>
      <c r="AN284" s="5"/>
      <c r="AO284" s="5"/>
      <c r="AP284" s="5"/>
      <c r="AQ284" s="5"/>
      <c r="AR284" s="5"/>
      <c r="AS284" s="5"/>
    </row>
    <row r="285" spans="1:45" ht="14.25" customHeight="1">
      <c r="A285" s="1"/>
      <c r="B285" s="99"/>
      <c r="C285" s="103"/>
      <c r="D285" s="99"/>
      <c r="E285" s="100"/>
      <c r="F285" s="9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5"/>
      <c r="AB285" s="102"/>
      <c r="AC285" s="5"/>
      <c r="AD285" s="102"/>
      <c r="AE285" s="5"/>
      <c r="AF285" s="102"/>
      <c r="AG285" s="5"/>
      <c r="AH285" s="102"/>
      <c r="AI285" s="5"/>
      <c r="AJ285" s="102"/>
      <c r="AK285" s="5"/>
      <c r="AL285" s="5"/>
      <c r="AM285" s="5"/>
      <c r="AN285" s="5"/>
      <c r="AO285" s="5"/>
      <c r="AP285" s="5"/>
      <c r="AQ285" s="5"/>
      <c r="AR285" s="5"/>
      <c r="AS285" s="5"/>
    </row>
    <row r="286" spans="1:45" ht="14.25" customHeight="1">
      <c r="A286" s="1"/>
      <c r="B286" s="99"/>
      <c r="C286" s="103"/>
      <c r="D286" s="99"/>
      <c r="E286" s="100"/>
      <c r="F286" s="9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5"/>
      <c r="AB286" s="102"/>
      <c r="AC286" s="5"/>
      <c r="AD286" s="102"/>
      <c r="AE286" s="5"/>
      <c r="AF286" s="102"/>
      <c r="AG286" s="5"/>
      <c r="AH286" s="102"/>
      <c r="AI286" s="5"/>
      <c r="AJ286" s="102"/>
      <c r="AK286" s="5"/>
      <c r="AL286" s="5"/>
      <c r="AM286" s="5"/>
      <c r="AN286" s="5"/>
      <c r="AO286" s="5"/>
      <c r="AP286" s="5"/>
      <c r="AQ286" s="5"/>
      <c r="AR286" s="5"/>
      <c r="AS286" s="5"/>
    </row>
    <row r="287" spans="1:45" ht="14.25" customHeight="1">
      <c r="A287" s="1"/>
      <c r="B287" s="99"/>
      <c r="C287" s="103"/>
      <c r="D287" s="99"/>
      <c r="E287" s="100"/>
      <c r="F287" s="9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5"/>
      <c r="AB287" s="102"/>
      <c r="AC287" s="5"/>
      <c r="AD287" s="102"/>
      <c r="AE287" s="5"/>
      <c r="AF287" s="102"/>
      <c r="AG287" s="5"/>
      <c r="AH287" s="102"/>
      <c r="AI287" s="5"/>
      <c r="AJ287" s="102"/>
      <c r="AK287" s="5"/>
      <c r="AL287" s="5"/>
      <c r="AM287" s="5"/>
      <c r="AN287" s="5"/>
      <c r="AO287" s="5"/>
      <c r="AP287" s="5"/>
      <c r="AQ287" s="5"/>
      <c r="AR287" s="5"/>
      <c r="AS287" s="5"/>
    </row>
    <row r="288" spans="1:45" ht="14.25" customHeight="1">
      <c r="A288" s="1"/>
      <c r="B288" s="99"/>
      <c r="C288" s="103"/>
      <c r="D288" s="99"/>
      <c r="E288" s="100"/>
      <c r="F288" s="9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5"/>
      <c r="AB288" s="102"/>
      <c r="AC288" s="5"/>
      <c r="AD288" s="102"/>
      <c r="AE288" s="5"/>
      <c r="AF288" s="102"/>
      <c r="AG288" s="5"/>
      <c r="AH288" s="102"/>
      <c r="AI288" s="5"/>
      <c r="AJ288" s="102"/>
      <c r="AK288" s="5"/>
      <c r="AL288" s="5"/>
      <c r="AM288" s="5"/>
      <c r="AN288" s="5"/>
      <c r="AO288" s="5"/>
      <c r="AP288" s="5"/>
      <c r="AQ288" s="5"/>
      <c r="AR288" s="5"/>
      <c r="AS288" s="5"/>
    </row>
    <row r="289" spans="1:45" ht="14.25" customHeight="1">
      <c r="A289" s="1"/>
      <c r="B289" s="99"/>
      <c r="C289" s="103"/>
      <c r="D289" s="99"/>
      <c r="E289" s="100"/>
      <c r="F289" s="9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5"/>
      <c r="AB289" s="102"/>
      <c r="AC289" s="5"/>
      <c r="AD289" s="102"/>
      <c r="AE289" s="5"/>
      <c r="AF289" s="102"/>
      <c r="AG289" s="5"/>
      <c r="AH289" s="102"/>
      <c r="AI289" s="5"/>
      <c r="AJ289" s="102"/>
      <c r="AK289" s="5"/>
      <c r="AL289" s="5"/>
      <c r="AM289" s="5"/>
      <c r="AN289" s="5"/>
      <c r="AO289" s="5"/>
      <c r="AP289" s="5"/>
      <c r="AQ289" s="5"/>
      <c r="AR289" s="5"/>
      <c r="AS289" s="5"/>
    </row>
    <row r="290" spans="1:45" ht="14.25" customHeight="1">
      <c r="A290" s="1"/>
      <c r="B290" s="99"/>
      <c r="C290" s="103"/>
      <c r="D290" s="99"/>
      <c r="E290" s="100"/>
      <c r="F290" s="9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5"/>
      <c r="AB290" s="102"/>
      <c r="AC290" s="5"/>
      <c r="AD290" s="102"/>
      <c r="AE290" s="5"/>
      <c r="AF290" s="102"/>
      <c r="AG290" s="5"/>
      <c r="AH290" s="102"/>
      <c r="AI290" s="5"/>
      <c r="AJ290" s="102"/>
      <c r="AK290" s="5"/>
      <c r="AL290" s="5"/>
      <c r="AM290" s="5"/>
      <c r="AN290" s="5"/>
      <c r="AO290" s="5"/>
      <c r="AP290" s="5"/>
      <c r="AQ290" s="5"/>
      <c r="AR290" s="5"/>
      <c r="AS290" s="5"/>
    </row>
    <row r="291" spans="1:45" ht="14.25" customHeight="1">
      <c r="A291" s="1"/>
      <c r="B291" s="99"/>
      <c r="C291" s="103"/>
      <c r="D291" s="99"/>
      <c r="E291" s="100"/>
      <c r="F291" s="9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5"/>
      <c r="AB291" s="102"/>
      <c r="AC291" s="5"/>
      <c r="AD291" s="102"/>
      <c r="AE291" s="5"/>
      <c r="AF291" s="102"/>
      <c r="AG291" s="5"/>
      <c r="AH291" s="102"/>
      <c r="AI291" s="5"/>
      <c r="AJ291" s="102"/>
      <c r="AK291" s="5"/>
      <c r="AL291" s="5"/>
      <c r="AM291" s="5"/>
      <c r="AN291" s="5"/>
      <c r="AO291" s="5"/>
      <c r="AP291" s="5"/>
      <c r="AQ291" s="5"/>
      <c r="AR291" s="5"/>
      <c r="AS291" s="5"/>
    </row>
    <row r="292" spans="1:45" ht="14.25" customHeight="1">
      <c r="A292" s="1"/>
      <c r="B292" s="99"/>
      <c r="C292" s="103"/>
      <c r="D292" s="99"/>
      <c r="E292" s="100"/>
      <c r="F292" s="9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5"/>
      <c r="AB292" s="102"/>
      <c r="AC292" s="5"/>
      <c r="AD292" s="102"/>
      <c r="AE292" s="5"/>
      <c r="AF292" s="102"/>
      <c r="AG292" s="5"/>
      <c r="AH292" s="102"/>
      <c r="AI292" s="5"/>
      <c r="AJ292" s="102"/>
      <c r="AK292" s="5"/>
      <c r="AL292" s="5"/>
      <c r="AM292" s="5"/>
      <c r="AN292" s="5"/>
      <c r="AO292" s="5"/>
      <c r="AP292" s="5"/>
      <c r="AQ292" s="5"/>
      <c r="AR292" s="5"/>
      <c r="AS292" s="5"/>
    </row>
    <row r="293" spans="1:45" ht="14.25" customHeight="1">
      <c r="A293" s="1"/>
      <c r="B293" s="99"/>
      <c r="C293" s="103"/>
      <c r="D293" s="99"/>
      <c r="E293" s="100"/>
      <c r="F293" s="9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5"/>
      <c r="AB293" s="102"/>
      <c r="AC293" s="5"/>
      <c r="AD293" s="102"/>
      <c r="AE293" s="5"/>
      <c r="AF293" s="102"/>
      <c r="AG293" s="5"/>
      <c r="AH293" s="102"/>
      <c r="AI293" s="5"/>
      <c r="AJ293" s="102"/>
      <c r="AK293" s="5"/>
      <c r="AL293" s="5"/>
      <c r="AM293" s="5"/>
      <c r="AN293" s="5"/>
      <c r="AO293" s="5"/>
      <c r="AP293" s="5"/>
      <c r="AQ293" s="5"/>
      <c r="AR293" s="5"/>
      <c r="AS293" s="5"/>
    </row>
    <row r="294" spans="1:45" ht="14.25" customHeight="1">
      <c r="A294" s="1"/>
      <c r="B294" s="99"/>
      <c r="C294" s="103"/>
      <c r="D294" s="99"/>
      <c r="E294" s="100"/>
      <c r="F294" s="9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5"/>
      <c r="AB294" s="102"/>
      <c r="AC294" s="5"/>
      <c r="AD294" s="102"/>
      <c r="AE294" s="5"/>
      <c r="AF294" s="102"/>
      <c r="AG294" s="5"/>
      <c r="AH294" s="102"/>
      <c r="AI294" s="5"/>
      <c r="AJ294" s="102"/>
      <c r="AK294" s="5"/>
      <c r="AL294" s="5"/>
      <c r="AM294" s="5"/>
      <c r="AN294" s="5"/>
      <c r="AO294" s="5"/>
      <c r="AP294" s="5"/>
      <c r="AQ294" s="5"/>
      <c r="AR294" s="5"/>
      <c r="AS294" s="5"/>
    </row>
    <row r="295" spans="1:45" ht="14.25" customHeight="1">
      <c r="A295" s="1"/>
      <c r="B295" s="99"/>
      <c r="C295" s="103"/>
      <c r="D295" s="99"/>
      <c r="E295" s="100"/>
      <c r="F295" s="9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5"/>
      <c r="AB295" s="102"/>
      <c r="AC295" s="5"/>
      <c r="AD295" s="102"/>
      <c r="AE295" s="5"/>
      <c r="AF295" s="102"/>
      <c r="AG295" s="5"/>
      <c r="AH295" s="102"/>
      <c r="AI295" s="5"/>
      <c r="AJ295" s="102"/>
      <c r="AK295" s="5"/>
      <c r="AL295" s="5"/>
      <c r="AM295" s="5"/>
      <c r="AN295" s="5"/>
      <c r="AO295" s="5"/>
      <c r="AP295" s="5"/>
      <c r="AQ295" s="5"/>
      <c r="AR295" s="5"/>
      <c r="AS295" s="5"/>
    </row>
    <row r="296" spans="1:45" ht="14.25" customHeight="1">
      <c r="A296" s="1"/>
      <c r="B296" s="99"/>
      <c r="C296" s="103"/>
      <c r="D296" s="99"/>
      <c r="E296" s="100"/>
      <c r="F296" s="9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5"/>
      <c r="AB296" s="102"/>
      <c r="AC296" s="5"/>
      <c r="AD296" s="102"/>
      <c r="AE296" s="5"/>
      <c r="AF296" s="102"/>
      <c r="AG296" s="5"/>
      <c r="AH296" s="102"/>
      <c r="AI296" s="5"/>
      <c r="AJ296" s="102"/>
      <c r="AK296" s="5"/>
      <c r="AL296" s="5"/>
      <c r="AM296" s="5"/>
      <c r="AN296" s="5"/>
      <c r="AO296" s="5"/>
      <c r="AP296" s="5"/>
      <c r="AQ296" s="5"/>
      <c r="AR296" s="5"/>
      <c r="AS296" s="5"/>
    </row>
    <row r="297" spans="1:45" ht="14.25" customHeight="1">
      <c r="A297" s="1"/>
      <c r="B297" s="99"/>
      <c r="C297" s="103"/>
      <c r="D297" s="99"/>
      <c r="E297" s="100"/>
      <c r="F297" s="9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</row>
    <row r="298" spans="1:45" ht="14.25" customHeight="1">
      <c r="A298" s="1"/>
      <c r="B298" s="99"/>
      <c r="C298" s="103"/>
      <c r="D298" s="99"/>
      <c r="E298" s="100"/>
      <c r="F298" s="9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</row>
    <row r="299" spans="1:45" ht="14.25" customHeight="1">
      <c r="A299" s="1"/>
      <c r="B299" s="99"/>
      <c r="C299" s="103"/>
      <c r="D299" s="99"/>
      <c r="E299" s="100"/>
      <c r="F299" s="9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</row>
    <row r="300" spans="1:45" ht="14.25" customHeight="1">
      <c r="A300" s="1"/>
      <c r="B300" s="99"/>
      <c r="C300" s="103"/>
      <c r="D300" s="99"/>
      <c r="E300" s="100"/>
      <c r="F300" s="9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</row>
    <row r="301" spans="1:45" ht="14.25" customHeight="1">
      <c r="A301" s="1"/>
      <c r="B301" s="99"/>
      <c r="C301" s="103"/>
      <c r="D301" s="99"/>
      <c r="E301" s="100"/>
      <c r="F301" s="9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</row>
    <row r="302" spans="1:45" ht="14.25" customHeight="1">
      <c r="A302" s="1"/>
      <c r="B302" s="99"/>
      <c r="C302" s="103"/>
      <c r="D302" s="99"/>
      <c r="E302" s="100"/>
      <c r="F302" s="9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</row>
    <row r="303" spans="1:45" ht="14.25" customHeight="1">
      <c r="A303" s="1"/>
      <c r="B303" s="99"/>
      <c r="C303" s="103"/>
      <c r="D303" s="99"/>
      <c r="E303" s="100"/>
      <c r="F303" s="9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</row>
    <row r="304" spans="1:45" ht="14.25" customHeight="1">
      <c r="A304" s="1"/>
      <c r="B304" s="99"/>
      <c r="C304" s="103"/>
      <c r="D304" s="99"/>
      <c r="E304" s="100"/>
      <c r="F304" s="9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</row>
    <row r="305" spans="1:45" ht="14.25" customHeight="1">
      <c r="A305" s="1"/>
      <c r="B305" s="99"/>
      <c r="C305" s="103"/>
      <c r="D305" s="99"/>
      <c r="E305" s="100"/>
      <c r="F305" s="9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</row>
    <row r="306" spans="1:45" ht="14.25" customHeight="1">
      <c r="A306" s="1"/>
      <c r="B306" s="99"/>
      <c r="C306" s="103"/>
      <c r="D306" s="99"/>
      <c r="E306" s="100"/>
      <c r="F306" s="9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</row>
    <row r="307" spans="1:45" ht="14.25" customHeight="1">
      <c r="A307" s="1"/>
      <c r="B307" s="99"/>
      <c r="C307" s="103"/>
      <c r="D307" s="99"/>
      <c r="E307" s="100"/>
      <c r="F307" s="9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45" ht="14.25" customHeight="1">
      <c r="A308" s="1"/>
      <c r="B308" s="99"/>
      <c r="C308" s="103"/>
      <c r="D308" s="99"/>
      <c r="E308" s="100"/>
      <c r="F308" s="9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</row>
    <row r="309" spans="1:45" ht="14.25" customHeight="1">
      <c r="A309" s="1"/>
      <c r="B309" s="99"/>
      <c r="C309" s="103"/>
      <c r="D309" s="99"/>
      <c r="E309" s="100"/>
      <c r="F309" s="9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</row>
    <row r="310" spans="1:45" ht="14.25" customHeight="1">
      <c r="A310" s="1"/>
      <c r="B310" s="99"/>
      <c r="C310" s="103"/>
      <c r="D310" s="99"/>
      <c r="E310" s="100"/>
      <c r="F310" s="9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</row>
    <row r="311" spans="1:45" ht="14.25" customHeight="1">
      <c r="A311" s="1"/>
      <c r="B311" s="99"/>
      <c r="C311" s="103"/>
      <c r="D311" s="99"/>
      <c r="E311" s="100"/>
      <c r="F311" s="9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</row>
    <row r="312" spans="1:45" ht="14.25" customHeight="1">
      <c r="A312" s="1"/>
      <c r="B312" s="99"/>
      <c r="C312" s="103"/>
      <c r="D312" s="99"/>
      <c r="E312" s="100"/>
      <c r="F312" s="9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</row>
    <row r="313" spans="1:45" ht="14.25" customHeight="1">
      <c r="A313" s="1"/>
      <c r="B313" s="99"/>
      <c r="C313" s="103"/>
      <c r="D313" s="99"/>
      <c r="E313" s="100"/>
      <c r="F313" s="9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</row>
    <row r="314" spans="1:45" ht="14.25" customHeight="1">
      <c r="A314" s="1"/>
      <c r="B314" s="99"/>
      <c r="C314" s="103"/>
      <c r="D314" s="99"/>
      <c r="E314" s="100"/>
      <c r="F314" s="9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</row>
    <row r="315" spans="1:45" ht="14.25" customHeight="1">
      <c r="A315" s="1"/>
      <c r="B315" s="99"/>
      <c r="C315" s="103"/>
      <c r="D315" s="99"/>
      <c r="E315" s="100"/>
      <c r="F315" s="9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</row>
    <row r="316" spans="1:45" ht="14.25" customHeight="1">
      <c r="A316" s="1"/>
      <c r="B316" s="99"/>
      <c r="C316" s="103"/>
      <c r="D316" s="99"/>
      <c r="E316" s="100"/>
      <c r="F316" s="9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</row>
    <row r="317" spans="1:45" ht="14.25" customHeight="1">
      <c r="A317" s="1"/>
      <c r="B317" s="99"/>
      <c r="C317" s="103"/>
      <c r="D317" s="99"/>
      <c r="E317" s="100"/>
      <c r="F317" s="9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</row>
    <row r="318" spans="1:45" ht="14.25" customHeight="1">
      <c r="A318" s="1"/>
      <c r="B318" s="99"/>
      <c r="C318" s="103"/>
      <c r="D318" s="99"/>
      <c r="E318" s="100"/>
      <c r="F318" s="9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</row>
    <row r="319" spans="1:45" ht="14.25" customHeight="1">
      <c r="A319" s="1"/>
      <c r="B319" s="99"/>
      <c r="C319" s="103"/>
      <c r="D319" s="99"/>
      <c r="E319" s="100"/>
      <c r="F319" s="9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</row>
    <row r="320" spans="1:45" ht="14.25" customHeight="1">
      <c r="A320" s="1"/>
      <c r="B320" s="99"/>
      <c r="C320" s="103"/>
      <c r="D320" s="99"/>
      <c r="E320" s="100"/>
      <c r="F320" s="9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</row>
    <row r="321" spans="1:45" ht="14.25" customHeight="1">
      <c r="A321" s="1"/>
      <c r="B321" s="99"/>
      <c r="C321" s="103"/>
      <c r="D321" s="99"/>
      <c r="E321" s="100"/>
      <c r="F321" s="9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</row>
    <row r="322" spans="1:45" ht="14.25" customHeight="1">
      <c r="A322" s="1"/>
      <c r="B322" s="99"/>
      <c r="C322" s="103"/>
      <c r="D322" s="99"/>
      <c r="E322" s="100"/>
      <c r="F322" s="9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</row>
    <row r="323" spans="1:45" ht="14.25" customHeight="1">
      <c r="A323" s="1"/>
      <c r="B323" s="99"/>
      <c r="C323" s="103"/>
      <c r="D323" s="99"/>
      <c r="E323" s="100"/>
      <c r="F323" s="9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</row>
    <row r="324" spans="1:45" ht="14.25" customHeight="1">
      <c r="A324" s="1"/>
      <c r="B324" s="99"/>
      <c r="C324" s="103"/>
      <c r="D324" s="99"/>
      <c r="E324" s="100"/>
      <c r="F324" s="9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</row>
    <row r="325" spans="1:45" ht="14.25" customHeight="1">
      <c r="A325" s="1"/>
      <c r="B325" s="99"/>
      <c r="C325" s="103"/>
      <c r="D325" s="99"/>
      <c r="E325" s="100"/>
      <c r="F325" s="9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</row>
    <row r="326" spans="1:45" ht="14.25" customHeight="1">
      <c r="A326" s="1"/>
      <c r="B326" s="99"/>
      <c r="C326" s="103"/>
      <c r="D326" s="99"/>
      <c r="E326" s="100"/>
      <c r="F326" s="9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</row>
    <row r="327" spans="1:45" ht="14.25" customHeight="1">
      <c r="A327" s="1"/>
      <c r="B327" s="99"/>
      <c r="C327" s="103"/>
      <c r="D327" s="99"/>
      <c r="E327" s="100"/>
      <c r="F327" s="9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</row>
    <row r="328" spans="1:45" ht="14.25" customHeight="1">
      <c r="A328" s="1"/>
      <c r="B328" s="99"/>
      <c r="C328" s="103"/>
      <c r="D328" s="99"/>
      <c r="E328" s="100"/>
      <c r="F328" s="9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</row>
    <row r="329" spans="1:45" ht="14.25" customHeight="1">
      <c r="A329" s="1"/>
      <c r="B329" s="99"/>
      <c r="C329" s="103"/>
      <c r="D329" s="99"/>
      <c r="E329" s="100"/>
      <c r="F329" s="9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</row>
    <row r="330" spans="1:45" ht="14.25" customHeight="1">
      <c r="A330" s="1"/>
      <c r="B330" s="99"/>
      <c r="C330" s="103"/>
      <c r="D330" s="99"/>
      <c r="E330" s="100"/>
      <c r="F330" s="9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</row>
    <row r="331" spans="1:45" ht="14.25" customHeight="1">
      <c r="A331" s="1"/>
      <c r="B331" s="99"/>
      <c r="C331" s="103"/>
      <c r="D331" s="99"/>
      <c r="E331" s="100"/>
      <c r="F331" s="9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</row>
    <row r="332" spans="1:45" ht="14.25" customHeight="1">
      <c r="A332" s="1"/>
      <c r="B332" s="99"/>
      <c r="C332" s="103"/>
      <c r="D332" s="99"/>
      <c r="E332" s="100"/>
      <c r="F332" s="9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</row>
    <row r="333" spans="1:45" ht="14.25" customHeight="1">
      <c r="A333" s="1"/>
      <c r="B333" s="99"/>
      <c r="C333" s="103"/>
      <c r="D333" s="99"/>
      <c r="E333" s="100"/>
      <c r="F333" s="9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</row>
    <row r="334" spans="1:45" ht="14.25" customHeight="1">
      <c r="A334" s="1"/>
      <c r="B334" s="99"/>
      <c r="C334" s="103"/>
      <c r="D334" s="99"/>
      <c r="E334" s="100"/>
      <c r="F334" s="9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</row>
    <row r="335" spans="1:45" ht="14.25" customHeight="1">
      <c r="A335" s="1"/>
      <c r="B335" s="99"/>
      <c r="C335" s="103"/>
      <c r="D335" s="99"/>
      <c r="E335" s="100"/>
      <c r="F335" s="9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</row>
    <row r="336" spans="1:45" ht="14.25" customHeight="1">
      <c r="A336" s="1"/>
      <c r="B336" s="99"/>
      <c r="C336" s="103"/>
      <c r="D336" s="99"/>
      <c r="E336" s="100"/>
      <c r="F336" s="9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</row>
    <row r="337" spans="1:45" ht="14.25" customHeight="1">
      <c r="A337" s="1"/>
      <c r="B337" s="99"/>
      <c r="C337" s="103"/>
      <c r="D337" s="99"/>
      <c r="E337" s="100"/>
      <c r="F337" s="9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</row>
    <row r="338" spans="1:45" ht="14.25" customHeight="1">
      <c r="A338" s="1"/>
      <c r="B338" s="99"/>
      <c r="C338" s="103"/>
      <c r="D338" s="99"/>
      <c r="E338" s="100"/>
      <c r="F338" s="9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</row>
    <row r="339" spans="1:45" ht="14.25" customHeight="1">
      <c r="A339" s="1"/>
      <c r="B339" s="99"/>
      <c r="C339" s="103"/>
      <c r="D339" s="99"/>
      <c r="E339" s="100"/>
      <c r="F339" s="9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</row>
    <row r="340" spans="1:45" ht="14.25" customHeight="1">
      <c r="A340" s="1"/>
      <c r="B340" s="99"/>
      <c r="C340" s="103"/>
      <c r="D340" s="99"/>
      <c r="E340" s="100"/>
      <c r="F340" s="9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</row>
    <row r="341" spans="1:45" ht="14.25" customHeight="1">
      <c r="A341" s="1"/>
      <c r="B341" s="99"/>
      <c r="C341" s="103"/>
      <c r="D341" s="99"/>
      <c r="E341" s="100"/>
      <c r="F341" s="9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</row>
    <row r="342" spans="1:45" ht="14.25" customHeight="1">
      <c r="A342" s="1"/>
      <c r="B342" s="99"/>
      <c r="C342" s="103"/>
      <c r="D342" s="99"/>
      <c r="E342" s="100"/>
      <c r="F342" s="9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</row>
    <row r="343" spans="1:45" ht="14.25" customHeight="1">
      <c r="A343" s="1"/>
      <c r="B343" s="99"/>
      <c r="C343" s="103"/>
      <c r="D343" s="99"/>
      <c r="E343" s="100"/>
      <c r="F343" s="9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</row>
    <row r="344" spans="1:45" ht="14.25" customHeight="1">
      <c r="A344" s="1"/>
      <c r="B344" s="99"/>
      <c r="C344" s="103"/>
      <c r="D344" s="99"/>
      <c r="E344" s="100"/>
      <c r="F344" s="9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</row>
    <row r="345" spans="1:45" ht="14.25" customHeight="1">
      <c r="A345" s="1"/>
      <c r="B345" s="99"/>
      <c r="C345" s="103"/>
      <c r="D345" s="99"/>
      <c r="E345" s="100"/>
      <c r="F345" s="9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</row>
    <row r="346" spans="1:45" ht="14.25" customHeight="1">
      <c r="A346" s="1"/>
      <c r="B346" s="99"/>
      <c r="C346" s="103"/>
      <c r="D346" s="99"/>
      <c r="E346" s="100"/>
      <c r="F346" s="9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</row>
    <row r="347" spans="1:45" ht="14.25" customHeight="1">
      <c r="A347" s="1"/>
      <c r="B347" s="99"/>
      <c r="C347" s="103"/>
      <c r="D347" s="99"/>
      <c r="E347" s="100"/>
      <c r="F347" s="9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</row>
    <row r="348" spans="1:45" ht="14.25" customHeight="1">
      <c r="A348" s="1"/>
      <c r="B348" s="99"/>
      <c r="C348" s="103"/>
      <c r="D348" s="99"/>
      <c r="E348" s="100"/>
      <c r="F348" s="9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</row>
    <row r="349" spans="1:45" ht="14.25" customHeight="1">
      <c r="A349" s="1"/>
      <c r="B349" s="99"/>
      <c r="C349" s="103"/>
      <c r="D349" s="99"/>
      <c r="E349" s="100"/>
      <c r="F349" s="9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</row>
    <row r="350" spans="1:45" ht="14.25" customHeight="1">
      <c r="A350" s="1"/>
      <c r="B350" s="99"/>
      <c r="C350" s="103"/>
      <c r="D350" s="99"/>
      <c r="E350" s="100"/>
      <c r="F350" s="9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</row>
    <row r="351" spans="1:45" ht="14.25" customHeight="1">
      <c r="A351" s="1"/>
      <c r="B351" s="99"/>
      <c r="C351" s="103"/>
      <c r="D351" s="99"/>
      <c r="E351" s="100"/>
      <c r="F351" s="9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</row>
    <row r="352" spans="1:45" ht="14.25" customHeight="1">
      <c r="A352" s="1"/>
      <c r="B352" s="99"/>
      <c r="C352" s="103"/>
      <c r="D352" s="99"/>
      <c r="E352" s="100"/>
      <c r="F352" s="9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</row>
    <row r="353" spans="1:45" ht="14.25" customHeight="1">
      <c r="A353" s="1"/>
      <c r="B353" s="99"/>
      <c r="C353" s="103"/>
      <c r="D353" s="99"/>
      <c r="E353" s="100"/>
      <c r="F353" s="9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</row>
    <row r="354" spans="1:45" ht="14.25" customHeight="1">
      <c r="A354" s="1"/>
      <c r="B354" s="99"/>
      <c r="C354" s="103"/>
      <c r="D354" s="99"/>
      <c r="E354" s="100"/>
      <c r="F354" s="9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</row>
    <row r="355" spans="1:45" ht="14.25" customHeight="1">
      <c r="A355" s="1"/>
      <c r="B355" s="99"/>
      <c r="C355" s="103"/>
      <c r="D355" s="99"/>
      <c r="E355" s="100"/>
      <c r="F355" s="9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</row>
    <row r="356" spans="1:45" ht="14.25" customHeight="1">
      <c r="A356" s="1"/>
      <c r="B356" s="99"/>
      <c r="C356" s="103"/>
      <c r="D356" s="99"/>
      <c r="E356" s="100"/>
      <c r="F356" s="9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</row>
    <row r="357" spans="1:45" ht="14.25" customHeight="1">
      <c r="A357" s="1"/>
      <c r="B357" s="99"/>
      <c r="C357" s="103"/>
      <c r="D357" s="99"/>
      <c r="E357" s="100"/>
      <c r="F357" s="9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</row>
    <row r="358" spans="1:45" ht="14.25" customHeight="1">
      <c r="A358" s="1"/>
      <c r="B358" s="99"/>
      <c r="C358" s="103"/>
      <c r="D358" s="99"/>
      <c r="E358" s="100"/>
      <c r="F358" s="9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</row>
    <row r="359" spans="1:45" ht="14.25" customHeight="1">
      <c r="A359" s="1"/>
      <c r="B359" s="99"/>
      <c r="C359" s="103"/>
      <c r="D359" s="99"/>
      <c r="E359" s="100"/>
      <c r="F359" s="9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</row>
    <row r="360" spans="1:45" ht="14.25" customHeight="1">
      <c r="A360" s="1"/>
      <c r="B360" s="99"/>
      <c r="C360" s="103"/>
      <c r="D360" s="99"/>
      <c r="E360" s="100"/>
      <c r="F360" s="9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</row>
    <row r="361" spans="1:45" ht="14.25" customHeight="1">
      <c r="A361" s="1"/>
      <c r="B361" s="99"/>
      <c r="C361" s="103"/>
      <c r="D361" s="99"/>
      <c r="E361" s="100"/>
      <c r="F361" s="9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</row>
    <row r="362" spans="1:45" ht="14.25" customHeight="1">
      <c r="A362" s="1"/>
      <c r="B362" s="99"/>
      <c r="C362" s="103"/>
      <c r="D362" s="99"/>
      <c r="E362" s="100"/>
      <c r="F362" s="9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</row>
    <row r="363" spans="1:45" ht="14.25" customHeight="1">
      <c r="A363" s="1"/>
      <c r="B363" s="99"/>
      <c r="C363" s="103"/>
      <c r="D363" s="99"/>
      <c r="E363" s="100"/>
      <c r="F363" s="9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</row>
    <row r="364" spans="1:45" ht="14.25" customHeight="1">
      <c r="A364" s="1"/>
      <c r="B364" s="99"/>
      <c r="C364" s="103"/>
      <c r="D364" s="99"/>
      <c r="E364" s="100"/>
      <c r="F364" s="9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</row>
    <row r="365" spans="1:45" ht="14.25" customHeight="1">
      <c r="A365" s="1"/>
      <c r="B365" s="99"/>
      <c r="C365" s="103"/>
      <c r="D365" s="99"/>
      <c r="E365" s="100"/>
      <c r="F365" s="9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</row>
    <row r="366" spans="1:45" ht="14.25" customHeight="1">
      <c r="A366" s="1"/>
      <c r="B366" s="99"/>
      <c r="C366" s="103"/>
      <c r="D366" s="99"/>
      <c r="E366" s="100"/>
      <c r="F366" s="9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</row>
    <row r="367" spans="1:45" ht="14.25" customHeight="1">
      <c r="A367" s="1"/>
      <c r="B367" s="99"/>
      <c r="C367" s="103"/>
      <c r="D367" s="99"/>
      <c r="E367" s="100"/>
      <c r="F367" s="9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</row>
    <row r="368" spans="1:45" ht="14.25" customHeight="1">
      <c r="A368" s="1"/>
      <c r="B368" s="99"/>
      <c r="C368" s="103"/>
      <c r="D368" s="99"/>
      <c r="E368" s="100"/>
      <c r="F368" s="9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</row>
    <row r="369" spans="1:45" ht="14.25" customHeight="1">
      <c r="A369" s="1"/>
      <c r="B369" s="99"/>
      <c r="C369" s="103"/>
      <c r="D369" s="99"/>
      <c r="E369" s="100"/>
      <c r="F369" s="9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</row>
    <row r="370" spans="1:45" ht="14.25" customHeight="1">
      <c r="A370" s="1"/>
      <c r="B370" s="99"/>
      <c r="C370" s="103"/>
      <c r="D370" s="99"/>
      <c r="E370" s="100"/>
      <c r="F370" s="9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</row>
    <row r="371" spans="1:45" ht="14.25" customHeight="1">
      <c r="A371" s="1"/>
      <c r="B371" s="99"/>
      <c r="C371" s="103"/>
      <c r="D371" s="99"/>
      <c r="E371" s="100"/>
      <c r="F371" s="9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</row>
    <row r="372" spans="1:45" ht="14.25" customHeight="1">
      <c r="A372" s="1"/>
      <c r="B372" s="99"/>
      <c r="C372" s="103"/>
      <c r="D372" s="99"/>
      <c r="E372" s="100"/>
      <c r="F372" s="9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</row>
    <row r="373" spans="1:45" ht="14.25" customHeight="1">
      <c r="A373" s="1"/>
      <c r="B373" s="99"/>
      <c r="C373" s="103"/>
      <c r="D373" s="99"/>
      <c r="E373" s="100"/>
      <c r="F373" s="9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</row>
    <row r="374" spans="1:45" ht="14.25" customHeight="1">
      <c r="A374" s="1"/>
      <c r="B374" s="99"/>
      <c r="C374" s="103"/>
      <c r="D374" s="99"/>
      <c r="E374" s="100"/>
      <c r="F374" s="9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</row>
    <row r="375" spans="1:45" ht="14.25" customHeight="1">
      <c r="A375" s="1"/>
      <c r="B375" s="99"/>
      <c r="C375" s="103"/>
      <c r="D375" s="99"/>
      <c r="E375" s="100"/>
      <c r="F375" s="9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</row>
    <row r="376" spans="1:45" ht="14.25" customHeight="1">
      <c r="A376" s="1"/>
      <c r="B376" s="99"/>
      <c r="C376" s="103"/>
      <c r="D376" s="99"/>
      <c r="E376" s="100"/>
      <c r="F376" s="9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</row>
    <row r="377" spans="1:45" ht="14.25" customHeight="1">
      <c r="A377" s="1"/>
      <c r="B377" s="99"/>
      <c r="C377" s="103"/>
      <c r="D377" s="99"/>
      <c r="E377" s="100"/>
      <c r="F377" s="9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</row>
    <row r="378" spans="1:45" ht="14.25" customHeight="1">
      <c r="A378" s="1"/>
      <c r="B378" s="99"/>
      <c r="C378" s="103"/>
      <c r="D378" s="99"/>
      <c r="E378" s="100"/>
      <c r="F378" s="9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</row>
    <row r="379" spans="1:45" ht="14.25" customHeight="1">
      <c r="A379" s="1"/>
      <c r="B379" s="99"/>
      <c r="C379" s="103"/>
      <c r="D379" s="99"/>
      <c r="E379" s="100"/>
      <c r="F379" s="9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</row>
    <row r="380" spans="1:45" ht="14.25" customHeight="1">
      <c r="A380" s="1"/>
      <c r="B380" s="99"/>
      <c r="C380" s="103"/>
      <c r="D380" s="99"/>
      <c r="E380" s="100"/>
      <c r="F380" s="9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</row>
    <row r="381" spans="1:45" ht="14.25" customHeight="1">
      <c r="A381" s="1"/>
      <c r="B381" s="99"/>
      <c r="C381" s="103"/>
      <c r="D381" s="99"/>
      <c r="E381" s="100"/>
      <c r="F381" s="9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</row>
    <row r="382" spans="1:45" ht="14.25" customHeight="1">
      <c r="A382" s="1"/>
      <c r="B382" s="99"/>
      <c r="C382" s="103"/>
      <c r="D382" s="99"/>
      <c r="E382" s="100"/>
      <c r="F382" s="9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</row>
    <row r="383" spans="1:45" ht="14.25" customHeight="1">
      <c r="A383" s="1"/>
      <c r="B383" s="99"/>
      <c r="C383" s="103"/>
      <c r="D383" s="99"/>
      <c r="E383" s="100"/>
      <c r="F383" s="9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</row>
    <row r="384" spans="1:45" ht="14.25" customHeight="1">
      <c r="A384" s="1"/>
      <c r="B384" s="99"/>
      <c r="C384" s="103"/>
      <c r="D384" s="99"/>
      <c r="E384" s="100"/>
      <c r="F384" s="9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</row>
    <row r="385" spans="1:45" ht="14.25" customHeight="1">
      <c r="A385" s="1"/>
      <c r="B385" s="99"/>
      <c r="C385" s="103"/>
      <c r="D385" s="99"/>
      <c r="E385" s="100"/>
      <c r="F385" s="9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</row>
    <row r="386" spans="1:45" ht="14.25" customHeight="1">
      <c r="A386" s="1"/>
      <c r="B386" s="99"/>
      <c r="C386" s="103"/>
      <c r="D386" s="99"/>
      <c r="E386" s="100"/>
      <c r="F386" s="9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</row>
    <row r="387" spans="1:45" ht="14.25" customHeight="1">
      <c r="A387" s="1"/>
      <c r="B387" s="99"/>
      <c r="C387" s="103"/>
      <c r="D387" s="99"/>
      <c r="E387" s="100"/>
      <c r="F387" s="9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</row>
    <row r="388" spans="1:45" ht="14.25" customHeight="1">
      <c r="A388" s="1"/>
      <c r="B388" s="99"/>
      <c r="C388" s="103"/>
      <c r="D388" s="99"/>
      <c r="E388" s="100"/>
      <c r="F388" s="9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</row>
    <row r="389" spans="1:45" ht="14.25" customHeight="1">
      <c r="A389" s="1"/>
      <c r="B389" s="99"/>
      <c r="C389" s="103"/>
      <c r="D389" s="99"/>
      <c r="E389" s="100"/>
      <c r="F389" s="9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</row>
    <row r="390" spans="1:45" ht="14.25" customHeight="1">
      <c r="A390" s="1"/>
      <c r="B390" s="99"/>
      <c r="C390" s="103"/>
      <c r="D390" s="99"/>
      <c r="E390" s="100"/>
      <c r="F390" s="9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</row>
    <row r="391" spans="1:45" ht="14.25" customHeight="1">
      <c r="A391" s="1"/>
      <c r="B391" s="99"/>
      <c r="C391" s="103"/>
      <c r="D391" s="99"/>
      <c r="E391" s="100"/>
      <c r="F391" s="9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</row>
    <row r="392" spans="1:45" ht="14.25" customHeight="1">
      <c r="A392" s="1"/>
      <c r="B392" s="99"/>
      <c r="C392" s="103"/>
      <c r="D392" s="99"/>
      <c r="E392" s="100"/>
      <c r="F392" s="9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</row>
    <row r="393" spans="1:45" ht="14.25" customHeight="1">
      <c r="A393" s="1"/>
      <c r="B393" s="99"/>
      <c r="C393" s="103"/>
      <c r="D393" s="99"/>
      <c r="E393" s="100"/>
      <c r="F393" s="9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</row>
    <row r="394" spans="1:45" ht="14.25" customHeight="1">
      <c r="A394" s="1"/>
      <c r="B394" s="99"/>
      <c r="C394" s="103"/>
      <c r="D394" s="99"/>
      <c r="E394" s="100"/>
      <c r="F394" s="9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</row>
    <row r="395" spans="1:45" ht="14.25" customHeight="1">
      <c r="A395" s="1"/>
      <c r="B395" s="99"/>
      <c r="C395" s="103"/>
      <c r="D395" s="99"/>
      <c r="E395" s="100"/>
      <c r="F395" s="9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</row>
    <row r="396" spans="1:45" ht="14.25" customHeight="1">
      <c r="A396" s="1"/>
      <c r="B396" s="99"/>
      <c r="C396" s="103"/>
      <c r="D396" s="99"/>
      <c r="E396" s="100"/>
      <c r="F396" s="9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</row>
    <row r="397" spans="1:45" ht="14.25" customHeight="1">
      <c r="A397" s="1"/>
      <c r="B397" s="99"/>
      <c r="C397" s="103"/>
      <c r="D397" s="99"/>
      <c r="E397" s="100"/>
      <c r="F397" s="9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</row>
    <row r="398" spans="1:45" ht="14.25" customHeight="1">
      <c r="A398" s="1"/>
      <c r="B398" s="99"/>
      <c r="C398" s="103"/>
      <c r="D398" s="99"/>
      <c r="E398" s="100"/>
      <c r="F398" s="9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</row>
    <row r="399" spans="1:45" ht="14.25" customHeight="1">
      <c r="A399" s="1"/>
      <c r="B399" s="99"/>
      <c r="C399" s="103"/>
      <c r="D399" s="99"/>
      <c r="E399" s="100"/>
      <c r="F399" s="9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</row>
    <row r="400" spans="1:45" ht="14.25" customHeight="1">
      <c r="A400" s="1"/>
      <c r="B400" s="99"/>
      <c r="C400" s="103"/>
      <c r="D400" s="99"/>
      <c r="E400" s="100"/>
      <c r="F400" s="9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</row>
    <row r="401" spans="1:45" ht="14.25" customHeight="1">
      <c r="A401" s="1"/>
      <c r="B401" s="99"/>
      <c r="C401" s="103"/>
      <c r="D401" s="99"/>
      <c r="E401" s="100"/>
      <c r="F401" s="9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</row>
    <row r="402" spans="1:45" ht="14.25" customHeight="1">
      <c r="A402" s="1"/>
      <c r="B402" s="99"/>
      <c r="C402" s="103"/>
      <c r="D402" s="99"/>
      <c r="E402" s="100"/>
      <c r="F402" s="9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</row>
    <row r="403" spans="1:45" ht="14.25" customHeight="1">
      <c r="A403" s="1"/>
      <c r="B403" s="99"/>
      <c r="C403" s="103"/>
      <c r="D403" s="99"/>
      <c r="E403" s="100"/>
      <c r="F403" s="9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</row>
    <row r="404" spans="1:45" ht="14.25" customHeight="1">
      <c r="A404" s="1"/>
      <c r="B404" s="99"/>
      <c r="C404" s="103"/>
      <c r="D404" s="99"/>
      <c r="E404" s="100"/>
      <c r="F404" s="9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</row>
    <row r="405" spans="1:45" ht="14.25" customHeight="1">
      <c r="A405" s="1"/>
      <c r="B405" s="99"/>
      <c r="C405" s="103"/>
      <c r="D405" s="99"/>
      <c r="E405" s="100"/>
      <c r="F405" s="9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</row>
    <row r="406" spans="1:45" ht="14.25" customHeight="1">
      <c r="A406" s="1"/>
      <c r="B406" s="99"/>
      <c r="C406" s="103"/>
      <c r="D406" s="99"/>
      <c r="E406" s="100"/>
      <c r="F406" s="9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</row>
    <row r="407" spans="1:45" ht="14.25" customHeight="1">
      <c r="A407" s="1"/>
      <c r="B407" s="99"/>
      <c r="C407" s="103"/>
      <c r="D407" s="99"/>
      <c r="E407" s="100"/>
      <c r="F407" s="9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</row>
    <row r="408" spans="1:45" ht="14.25" customHeight="1">
      <c r="A408" s="1"/>
      <c r="B408" s="99"/>
      <c r="C408" s="103"/>
      <c r="D408" s="99"/>
      <c r="E408" s="100"/>
      <c r="F408" s="9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</row>
    <row r="409" spans="1:45" ht="14.25" customHeight="1">
      <c r="A409" s="1"/>
      <c r="B409" s="99"/>
      <c r="C409" s="103"/>
      <c r="D409" s="99"/>
      <c r="E409" s="100"/>
      <c r="F409" s="9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</row>
    <row r="410" spans="1:45" ht="14.25" customHeight="1">
      <c r="A410" s="1"/>
      <c r="B410" s="99"/>
      <c r="C410" s="103"/>
      <c r="D410" s="99"/>
      <c r="E410" s="100"/>
      <c r="F410" s="9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</row>
    <row r="411" spans="1:45" ht="14.25" customHeight="1">
      <c r="A411" s="1"/>
      <c r="B411" s="99"/>
      <c r="C411" s="103"/>
      <c r="D411" s="99"/>
      <c r="E411" s="100"/>
      <c r="F411" s="9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</row>
    <row r="412" spans="1:45" ht="14.25" customHeight="1">
      <c r="A412" s="1"/>
      <c r="B412" s="99"/>
      <c r="C412" s="103"/>
      <c r="D412" s="99"/>
      <c r="E412" s="100"/>
      <c r="F412" s="9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</row>
    <row r="413" spans="1:45" ht="14.25" customHeight="1">
      <c r="A413" s="1"/>
      <c r="B413" s="99"/>
      <c r="C413" s="103"/>
      <c r="D413" s="99"/>
      <c r="E413" s="100"/>
      <c r="F413" s="9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</row>
    <row r="414" spans="1:45" ht="14.25" customHeight="1">
      <c r="A414" s="1"/>
      <c r="B414" s="99"/>
      <c r="C414" s="103"/>
      <c r="D414" s="99"/>
      <c r="E414" s="100"/>
      <c r="F414" s="9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</row>
    <row r="415" spans="1:45" ht="14.25" customHeight="1">
      <c r="A415" s="1"/>
      <c r="B415" s="99"/>
      <c r="C415" s="103"/>
      <c r="D415" s="99"/>
      <c r="E415" s="100"/>
      <c r="F415" s="9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</row>
    <row r="416" spans="1:45" ht="14.25" customHeight="1">
      <c r="A416" s="1"/>
      <c r="B416" s="99"/>
      <c r="C416" s="103"/>
      <c r="D416" s="99"/>
      <c r="E416" s="100"/>
      <c r="F416" s="9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</row>
    <row r="417" spans="1:45" ht="14.25" customHeight="1">
      <c r="A417" s="1"/>
      <c r="B417" s="99"/>
      <c r="C417" s="103"/>
      <c r="D417" s="99"/>
      <c r="E417" s="100"/>
      <c r="F417" s="9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</row>
    <row r="418" spans="1:45" ht="14.25" customHeight="1">
      <c r="A418" s="1"/>
      <c r="B418" s="99"/>
      <c r="C418" s="103"/>
      <c r="D418" s="99"/>
      <c r="E418" s="100"/>
      <c r="F418" s="9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</row>
    <row r="419" spans="1:45" ht="14.25" customHeight="1">
      <c r="A419" s="1"/>
      <c r="B419" s="99"/>
      <c r="C419" s="103"/>
      <c r="D419" s="99"/>
      <c r="E419" s="100"/>
      <c r="F419" s="9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</row>
    <row r="420" spans="1:45" ht="14.25" customHeight="1">
      <c r="A420" s="1"/>
      <c r="B420" s="99"/>
      <c r="C420" s="103"/>
      <c r="D420" s="99"/>
      <c r="E420" s="100"/>
      <c r="F420" s="9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</row>
    <row r="421" spans="1:45" ht="14.25" customHeight="1">
      <c r="A421" s="1"/>
      <c r="B421" s="99"/>
      <c r="C421" s="103"/>
      <c r="D421" s="99"/>
      <c r="E421" s="100"/>
      <c r="F421" s="9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</row>
    <row r="422" spans="1:45" ht="14.25" customHeight="1">
      <c r="A422" s="1"/>
      <c r="B422" s="99"/>
      <c r="C422" s="103"/>
      <c r="D422" s="99"/>
      <c r="E422" s="100"/>
      <c r="F422" s="9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</row>
    <row r="423" spans="1:45" ht="14.25" customHeight="1">
      <c r="A423" s="1"/>
      <c r="B423" s="99"/>
      <c r="C423" s="103"/>
      <c r="D423" s="99"/>
      <c r="E423" s="100"/>
      <c r="F423" s="9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</row>
    <row r="424" spans="1:45" ht="14.25" customHeight="1">
      <c r="A424" s="1"/>
      <c r="B424" s="99"/>
      <c r="C424" s="103"/>
      <c r="D424" s="99"/>
      <c r="E424" s="100"/>
      <c r="F424" s="9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</row>
    <row r="425" spans="1:45" ht="14.25" customHeight="1">
      <c r="A425" s="1"/>
      <c r="B425" s="99"/>
      <c r="C425" s="103"/>
      <c r="D425" s="99"/>
      <c r="E425" s="100"/>
      <c r="F425" s="9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</row>
    <row r="426" spans="1:45" ht="14.25" customHeight="1">
      <c r="A426" s="1"/>
      <c r="B426" s="99"/>
      <c r="C426" s="103"/>
      <c r="D426" s="99"/>
      <c r="E426" s="100"/>
      <c r="F426" s="9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</row>
    <row r="427" spans="1:45" ht="14.25" customHeight="1">
      <c r="A427" s="1"/>
      <c r="B427" s="99"/>
      <c r="C427" s="103"/>
      <c r="D427" s="99"/>
      <c r="E427" s="100"/>
      <c r="F427" s="9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</row>
    <row r="428" spans="1:45" ht="14.25" customHeight="1">
      <c r="A428" s="1"/>
      <c r="B428" s="99"/>
      <c r="C428" s="103"/>
      <c r="D428" s="99"/>
      <c r="E428" s="100"/>
      <c r="F428" s="9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</row>
    <row r="429" spans="1:45" ht="14.25" customHeight="1">
      <c r="A429" s="1"/>
      <c r="B429" s="99"/>
      <c r="C429" s="103"/>
      <c r="D429" s="99"/>
      <c r="E429" s="100"/>
      <c r="F429" s="9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</row>
    <row r="430" spans="1:45" ht="14.25" customHeight="1">
      <c r="A430" s="1"/>
      <c r="B430" s="99"/>
      <c r="C430" s="103"/>
      <c r="D430" s="99"/>
      <c r="E430" s="100"/>
      <c r="F430" s="9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</row>
    <row r="431" spans="1:45" ht="14.25" customHeight="1">
      <c r="A431" s="1"/>
      <c r="B431" s="99"/>
      <c r="C431" s="103"/>
      <c r="D431" s="99"/>
      <c r="E431" s="100"/>
      <c r="F431" s="9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</row>
    <row r="432" spans="1:45" ht="14.25" customHeight="1">
      <c r="A432" s="1"/>
      <c r="B432" s="99"/>
      <c r="C432" s="103"/>
      <c r="D432" s="99"/>
      <c r="E432" s="100"/>
      <c r="F432" s="9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</row>
    <row r="433" spans="1:45" ht="14.25" customHeight="1">
      <c r="A433" s="1"/>
      <c r="B433" s="99"/>
      <c r="C433" s="103"/>
      <c r="D433" s="99"/>
      <c r="E433" s="100"/>
      <c r="F433" s="9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</row>
    <row r="434" spans="1:45" ht="14.25" customHeight="1">
      <c r="A434" s="1"/>
      <c r="B434" s="99"/>
      <c r="C434" s="103"/>
      <c r="D434" s="99"/>
      <c r="E434" s="100"/>
      <c r="F434" s="9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</row>
    <row r="435" spans="1:45" ht="14.25" customHeight="1">
      <c r="A435" s="1"/>
      <c r="B435" s="99"/>
      <c r="C435" s="103"/>
      <c r="D435" s="99"/>
      <c r="E435" s="100"/>
      <c r="F435" s="9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</row>
    <row r="436" spans="1:45" ht="14.25" customHeight="1">
      <c r="A436" s="1"/>
      <c r="B436" s="99"/>
      <c r="C436" s="103"/>
      <c r="D436" s="99"/>
      <c r="E436" s="100"/>
      <c r="F436" s="9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</row>
    <row r="437" spans="1:45" ht="14.25" customHeight="1">
      <c r="A437" s="1"/>
      <c r="B437" s="99"/>
      <c r="C437" s="103"/>
      <c r="D437" s="99"/>
      <c r="E437" s="100"/>
      <c r="F437" s="9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</row>
    <row r="438" spans="1:45" ht="14.25" customHeight="1">
      <c r="A438" s="1"/>
      <c r="B438" s="99"/>
      <c r="C438" s="103"/>
      <c r="D438" s="99"/>
      <c r="E438" s="100"/>
      <c r="F438" s="9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</row>
    <row r="439" spans="1:45" ht="14.25" customHeight="1">
      <c r="A439" s="1"/>
      <c r="B439" s="99"/>
      <c r="C439" s="103"/>
      <c r="D439" s="99"/>
      <c r="E439" s="100"/>
      <c r="F439" s="9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</row>
    <row r="440" spans="1:45" ht="14.25" customHeight="1">
      <c r="A440" s="1"/>
      <c r="B440" s="99"/>
      <c r="C440" s="103"/>
      <c r="D440" s="99"/>
      <c r="E440" s="100"/>
      <c r="F440" s="9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</row>
    <row r="441" spans="1:45" ht="14.25" customHeight="1">
      <c r="A441" s="1"/>
      <c r="B441" s="99"/>
      <c r="C441" s="103"/>
      <c r="D441" s="99"/>
      <c r="E441" s="100"/>
      <c r="F441" s="9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</row>
    <row r="442" spans="1:45" ht="14.25" customHeight="1">
      <c r="A442" s="1"/>
      <c r="B442" s="99"/>
      <c r="C442" s="103"/>
      <c r="D442" s="99"/>
      <c r="E442" s="100"/>
      <c r="F442" s="9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</row>
    <row r="443" spans="1:45" ht="14.25" customHeight="1">
      <c r="A443" s="1"/>
      <c r="B443" s="99"/>
      <c r="C443" s="103"/>
      <c r="D443" s="99"/>
      <c r="E443" s="100"/>
      <c r="F443" s="9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</row>
    <row r="444" spans="1:45" ht="14.25" customHeight="1">
      <c r="A444" s="1"/>
      <c r="B444" s="99"/>
      <c r="C444" s="103"/>
      <c r="D444" s="99"/>
      <c r="E444" s="100"/>
      <c r="F444" s="9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</row>
    <row r="445" spans="1:45" ht="14.25" customHeight="1">
      <c r="A445" s="1"/>
      <c r="B445" s="99"/>
      <c r="C445" s="103"/>
      <c r="D445" s="99"/>
      <c r="E445" s="100"/>
      <c r="F445" s="9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</row>
    <row r="446" spans="1:45" ht="14.25" customHeight="1">
      <c r="A446" s="1"/>
      <c r="B446" s="99"/>
      <c r="C446" s="103"/>
      <c r="D446" s="99"/>
      <c r="E446" s="100"/>
      <c r="F446" s="9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</row>
    <row r="447" spans="1:45" ht="14.25" customHeight="1">
      <c r="A447" s="1"/>
      <c r="B447" s="99"/>
      <c r="C447" s="103"/>
      <c r="D447" s="99"/>
      <c r="E447" s="100"/>
      <c r="F447" s="9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</row>
    <row r="448" spans="1:45" ht="14.25" customHeight="1">
      <c r="A448" s="1"/>
      <c r="B448" s="99"/>
      <c r="C448" s="103"/>
      <c r="D448" s="99"/>
      <c r="E448" s="100"/>
      <c r="F448" s="9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</row>
    <row r="449" spans="1:45" ht="14.25" customHeight="1">
      <c r="A449" s="1"/>
      <c r="B449" s="99"/>
      <c r="C449" s="103"/>
      <c r="D449" s="99"/>
      <c r="E449" s="100"/>
      <c r="F449" s="9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</row>
    <row r="450" spans="1:45" ht="14.25" customHeight="1">
      <c r="A450" s="1"/>
      <c r="B450" s="99"/>
      <c r="C450" s="103"/>
      <c r="D450" s="99"/>
      <c r="E450" s="100"/>
      <c r="F450" s="9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</row>
    <row r="451" spans="1:45" ht="14.25" customHeight="1">
      <c r="A451" s="1"/>
      <c r="B451" s="99"/>
      <c r="C451" s="103"/>
      <c r="D451" s="99"/>
      <c r="E451" s="100"/>
      <c r="F451" s="9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</row>
    <row r="452" spans="1:45" ht="14.25" customHeight="1">
      <c r="A452" s="1"/>
      <c r="B452" s="99"/>
      <c r="C452" s="103"/>
      <c r="D452" s="99"/>
      <c r="E452" s="100"/>
      <c r="F452" s="9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</row>
    <row r="453" spans="1:45" ht="14.25" customHeight="1">
      <c r="A453" s="1"/>
      <c r="B453" s="99"/>
      <c r="C453" s="103"/>
      <c r="D453" s="99"/>
      <c r="E453" s="100"/>
      <c r="F453" s="9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</row>
    <row r="454" spans="1:45" ht="14.25" customHeight="1">
      <c r="A454" s="1"/>
      <c r="B454" s="99"/>
      <c r="C454" s="103"/>
      <c r="D454" s="99"/>
      <c r="E454" s="100"/>
      <c r="F454" s="9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</row>
    <row r="455" spans="1:45" ht="14.25" customHeight="1">
      <c r="A455" s="1"/>
      <c r="B455" s="99"/>
      <c r="C455" s="103"/>
      <c r="D455" s="99"/>
      <c r="E455" s="100"/>
      <c r="F455" s="9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</row>
    <row r="456" spans="1:45" ht="14.25" customHeight="1">
      <c r="A456" s="1"/>
      <c r="B456" s="99"/>
      <c r="C456" s="103"/>
      <c r="D456" s="99"/>
      <c r="E456" s="100"/>
      <c r="F456" s="9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</row>
    <row r="457" spans="1:45" ht="14.25" customHeight="1">
      <c r="A457" s="1"/>
      <c r="B457" s="99"/>
      <c r="C457" s="103"/>
      <c r="D457" s="99"/>
      <c r="E457" s="100"/>
      <c r="F457" s="9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</row>
    <row r="458" spans="1:45" ht="14.25" customHeight="1">
      <c r="A458" s="1"/>
      <c r="B458" s="99"/>
      <c r="C458" s="103"/>
      <c r="D458" s="99"/>
      <c r="E458" s="100"/>
      <c r="F458" s="9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</row>
    <row r="459" spans="1:45" ht="14.25" customHeight="1">
      <c r="A459" s="1"/>
      <c r="B459" s="99"/>
      <c r="C459" s="103"/>
      <c r="D459" s="99"/>
      <c r="E459" s="100"/>
      <c r="F459" s="9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</row>
    <row r="460" spans="1:45" ht="14.25" customHeight="1">
      <c r="A460" s="1"/>
      <c r="B460" s="99"/>
      <c r="C460" s="103"/>
      <c r="D460" s="99"/>
      <c r="E460" s="100"/>
      <c r="F460" s="9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</row>
    <row r="461" spans="1:45" ht="14.25" customHeight="1">
      <c r="A461" s="1"/>
      <c r="B461" s="99"/>
      <c r="C461" s="103"/>
      <c r="D461" s="99"/>
      <c r="E461" s="100"/>
      <c r="F461" s="9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</row>
    <row r="462" spans="1:45" ht="14.25" customHeight="1">
      <c r="A462" s="1"/>
      <c r="B462" s="99"/>
      <c r="C462" s="103"/>
      <c r="D462" s="99"/>
      <c r="E462" s="100"/>
      <c r="F462" s="9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</row>
    <row r="463" spans="1:45" ht="14.25" customHeight="1">
      <c r="A463" s="1"/>
      <c r="B463" s="99"/>
      <c r="C463" s="103"/>
      <c r="D463" s="99"/>
      <c r="E463" s="100"/>
      <c r="F463" s="9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</row>
    <row r="464" spans="1:45" ht="14.25" customHeight="1">
      <c r="A464" s="1"/>
      <c r="B464" s="99"/>
      <c r="C464" s="103"/>
      <c r="D464" s="99"/>
      <c r="E464" s="100"/>
      <c r="F464" s="9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</row>
    <row r="465" spans="1:45" ht="14.25" customHeight="1">
      <c r="A465" s="1"/>
      <c r="B465" s="99"/>
      <c r="C465" s="103"/>
      <c r="D465" s="99"/>
      <c r="E465" s="100"/>
      <c r="F465" s="9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</row>
    <row r="466" spans="1:45" ht="14.25" customHeight="1">
      <c r="A466" s="1"/>
      <c r="B466" s="99"/>
      <c r="C466" s="103"/>
      <c r="D466" s="99"/>
      <c r="E466" s="100"/>
      <c r="F466" s="9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</row>
    <row r="467" spans="1:45" ht="14.25" customHeight="1">
      <c r="A467" s="1"/>
      <c r="B467" s="99"/>
      <c r="C467" s="103"/>
      <c r="D467" s="99"/>
      <c r="E467" s="100"/>
      <c r="F467" s="9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</row>
    <row r="468" spans="1:45" ht="14.25" customHeight="1">
      <c r="A468" s="1"/>
      <c r="B468" s="99"/>
      <c r="C468" s="103"/>
      <c r="D468" s="99"/>
      <c r="E468" s="100"/>
      <c r="F468" s="9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</row>
    <row r="469" spans="1:45" ht="14.25" customHeight="1">
      <c r="A469" s="1"/>
      <c r="B469" s="99"/>
      <c r="C469" s="103"/>
      <c r="D469" s="99"/>
      <c r="E469" s="100"/>
      <c r="F469" s="9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</row>
    <row r="470" spans="1:45" ht="14.25" customHeight="1">
      <c r="A470" s="1"/>
      <c r="B470" s="99"/>
      <c r="C470" s="103"/>
      <c r="D470" s="99"/>
      <c r="E470" s="100"/>
      <c r="F470" s="9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</row>
    <row r="471" spans="1:45" ht="14.25" customHeight="1">
      <c r="A471" s="1"/>
      <c r="B471" s="99"/>
      <c r="C471" s="103"/>
      <c r="D471" s="99"/>
      <c r="E471" s="100"/>
      <c r="F471" s="9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</row>
    <row r="472" spans="1:45" ht="14.25" customHeight="1">
      <c r="A472" s="1"/>
      <c r="B472" s="99"/>
      <c r="C472" s="103"/>
      <c r="D472" s="99"/>
      <c r="E472" s="100"/>
      <c r="F472" s="9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</row>
    <row r="473" spans="1:45" ht="14.25" customHeight="1">
      <c r="A473" s="1"/>
      <c r="B473" s="99"/>
      <c r="C473" s="103"/>
      <c r="D473" s="99"/>
      <c r="E473" s="100"/>
      <c r="F473" s="9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</row>
    <row r="474" spans="1:45" ht="14.25" customHeight="1">
      <c r="A474" s="1"/>
      <c r="B474" s="99"/>
      <c r="C474" s="103"/>
      <c r="D474" s="99"/>
      <c r="E474" s="100"/>
      <c r="F474" s="9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</row>
    <row r="475" spans="1:45" ht="14.25" customHeight="1">
      <c r="A475" s="1"/>
      <c r="B475" s="99"/>
      <c r="C475" s="103"/>
      <c r="D475" s="99"/>
      <c r="E475" s="100"/>
      <c r="F475" s="9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</row>
    <row r="476" spans="1:45" ht="14.25" customHeight="1">
      <c r="A476" s="1"/>
      <c r="B476" s="99"/>
      <c r="C476" s="103"/>
      <c r="D476" s="99"/>
      <c r="E476" s="100"/>
      <c r="F476" s="9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</row>
    <row r="477" spans="1:45" ht="14.25" customHeight="1">
      <c r="A477" s="1"/>
      <c r="B477" s="99"/>
      <c r="C477" s="103"/>
      <c r="D477" s="99"/>
      <c r="E477" s="100"/>
      <c r="F477" s="9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</row>
    <row r="478" spans="1:45" ht="14.25" customHeight="1">
      <c r="A478" s="1"/>
      <c r="B478" s="99"/>
      <c r="C478" s="103"/>
      <c r="D478" s="99"/>
      <c r="E478" s="100"/>
      <c r="F478" s="9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</row>
    <row r="479" spans="1:45" ht="14.25" customHeight="1">
      <c r="A479" s="1"/>
      <c r="B479" s="99"/>
      <c r="C479" s="103"/>
      <c r="D479" s="99"/>
      <c r="E479" s="100"/>
      <c r="F479" s="9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</row>
    <row r="480" spans="1:45" ht="14.25" customHeight="1">
      <c r="A480" s="1"/>
      <c r="B480" s="99"/>
      <c r="C480" s="103"/>
      <c r="D480" s="99"/>
      <c r="E480" s="100"/>
      <c r="F480" s="9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</row>
    <row r="481" spans="1:45" ht="14.25" customHeight="1">
      <c r="A481" s="1"/>
      <c r="B481" s="99"/>
      <c r="C481" s="103"/>
      <c r="D481" s="99"/>
      <c r="E481" s="100"/>
      <c r="F481" s="9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</row>
    <row r="482" spans="1:45" ht="14.25" customHeight="1">
      <c r="A482" s="1"/>
      <c r="B482" s="99"/>
      <c r="C482" s="103"/>
      <c r="D482" s="99"/>
      <c r="E482" s="100"/>
      <c r="F482" s="9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</row>
    <row r="483" spans="1:45" ht="14.25" customHeight="1">
      <c r="A483" s="1"/>
      <c r="B483" s="99"/>
      <c r="C483" s="103"/>
      <c r="D483" s="99"/>
      <c r="E483" s="100"/>
      <c r="F483" s="9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</row>
    <row r="484" spans="1:45" ht="14.25" customHeight="1">
      <c r="A484" s="1"/>
      <c r="B484" s="99"/>
      <c r="C484" s="103"/>
      <c r="D484" s="99"/>
      <c r="E484" s="100"/>
      <c r="F484" s="9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</row>
    <row r="485" spans="1:45" ht="14.25" customHeight="1">
      <c r="A485" s="1"/>
      <c r="B485" s="99"/>
      <c r="C485" s="103"/>
      <c r="D485" s="99"/>
      <c r="E485" s="100"/>
      <c r="F485" s="9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</row>
    <row r="486" spans="1:45" ht="14.25" customHeight="1">
      <c r="A486" s="1"/>
      <c r="B486" s="99"/>
      <c r="C486" s="103"/>
      <c r="D486" s="99"/>
      <c r="E486" s="100"/>
      <c r="F486" s="9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</row>
    <row r="487" spans="1:45" ht="14.25" customHeight="1">
      <c r="A487" s="1"/>
      <c r="B487" s="99"/>
      <c r="C487" s="103"/>
      <c r="D487" s="99"/>
      <c r="E487" s="100"/>
      <c r="F487" s="9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</row>
    <row r="488" spans="1:45" ht="14.25" customHeight="1">
      <c r="A488" s="1"/>
      <c r="B488" s="99"/>
      <c r="C488" s="103"/>
      <c r="D488" s="99"/>
      <c r="E488" s="100"/>
      <c r="F488" s="9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</row>
    <row r="489" spans="1:45" ht="14.25" customHeight="1">
      <c r="A489" s="1"/>
      <c r="B489" s="99"/>
      <c r="C489" s="103"/>
      <c r="D489" s="99"/>
      <c r="E489" s="100"/>
      <c r="F489" s="9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</row>
    <row r="490" spans="1:45" ht="14.25" customHeight="1">
      <c r="A490" s="1"/>
      <c r="B490" s="99"/>
      <c r="C490" s="103"/>
      <c r="D490" s="99"/>
      <c r="E490" s="100"/>
      <c r="F490" s="9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</row>
    <row r="491" spans="1:45" ht="14.25" customHeight="1">
      <c r="A491" s="1"/>
      <c r="B491" s="99"/>
      <c r="C491" s="103"/>
      <c r="D491" s="99"/>
      <c r="E491" s="100"/>
      <c r="F491" s="9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</row>
    <row r="492" spans="1:45" ht="14.25" customHeight="1">
      <c r="A492" s="1"/>
      <c r="B492" s="99"/>
      <c r="C492" s="103"/>
      <c r="D492" s="99"/>
      <c r="E492" s="100"/>
      <c r="F492" s="9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</row>
    <row r="493" spans="1:45" ht="14.25" customHeight="1">
      <c r="A493" s="1"/>
      <c r="B493" s="99"/>
      <c r="C493" s="103"/>
      <c r="D493" s="99"/>
      <c r="E493" s="100"/>
      <c r="F493" s="9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</row>
    <row r="494" spans="1:45" ht="14.25" customHeight="1">
      <c r="A494" s="1"/>
      <c r="B494" s="99"/>
      <c r="C494" s="103"/>
      <c r="D494" s="99"/>
      <c r="E494" s="100"/>
      <c r="F494" s="9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</row>
    <row r="495" spans="1:45" ht="14.25" customHeight="1">
      <c r="A495" s="1"/>
      <c r="B495" s="99"/>
      <c r="C495" s="103"/>
      <c r="D495" s="99"/>
      <c r="E495" s="100"/>
      <c r="F495" s="9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</row>
    <row r="496" spans="1:45" ht="14.25" customHeight="1">
      <c r="A496" s="1"/>
      <c r="B496" s="99"/>
      <c r="C496" s="103"/>
      <c r="D496" s="99"/>
      <c r="E496" s="100"/>
      <c r="F496" s="9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</row>
    <row r="497" spans="1:45" ht="14.25" customHeight="1">
      <c r="A497" s="1"/>
      <c r="B497" s="99"/>
      <c r="C497" s="103"/>
      <c r="D497" s="99"/>
      <c r="E497" s="100"/>
      <c r="F497" s="9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</row>
    <row r="498" spans="1:45" ht="14.25" customHeight="1">
      <c r="A498" s="1"/>
      <c r="B498" s="99"/>
      <c r="C498" s="103"/>
      <c r="D498" s="99"/>
      <c r="E498" s="100"/>
      <c r="F498" s="9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</row>
    <row r="499" spans="1:45" ht="14.25" customHeight="1">
      <c r="A499" s="1"/>
      <c r="B499" s="99"/>
      <c r="C499" s="103"/>
      <c r="D499" s="99"/>
      <c r="E499" s="100"/>
      <c r="F499" s="9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</row>
    <row r="500" spans="1:45" ht="14.25" customHeight="1">
      <c r="A500" s="1"/>
      <c r="B500" s="99"/>
      <c r="C500" s="103"/>
      <c r="D500" s="99"/>
      <c r="E500" s="100"/>
      <c r="F500" s="9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</row>
    <row r="501" spans="1:45" ht="14.25" customHeight="1">
      <c r="A501" s="1"/>
      <c r="B501" s="99"/>
      <c r="C501" s="103"/>
      <c r="D501" s="99"/>
      <c r="E501" s="100"/>
      <c r="F501" s="9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</row>
    <row r="502" spans="1:45" ht="14.25" customHeight="1">
      <c r="A502" s="1"/>
      <c r="B502" s="99"/>
      <c r="C502" s="103"/>
      <c r="D502" s="99"/>
      <c r="E502" s="100"/>
      <c r="F502" s="9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</row>
    <row r="503" spans="1:45" ht="14.25" customHeight="1">
      <c r="A503" s="1"/>
      <c r="B503" s="99"/>
      <c r="C503" s="103"/>
      <c r="D503" s="99"/>
      <c r="E503" s="100"/>
      <c r="F503" s="9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</row>
    <row r="504" spans="1:45" ht="14.25" customHeight="1">
      <c r="A504" s="1"/>
      <c r="B504" s="99"/>
      <c r="C504" s="103"/>
      <c r="D504" s="99"/>
      <c r="E504" s="100"/>
      <c r="F504" s="9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</row>
    <row r="505" spans="1:45" ht="14.25" customHeight="1">
      <c r="A505" s="1"/>
      <c r="B505" s="99"/>
      <c r="C505" s="103"/>
      <c r="D505" s="99"/>
      <c r="E505" s="100"/>
      <c r="F505" s="9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</row>
    <row r="506" spans="1:45" ht="14.25" customHeight="1">
      <c r="A506" s="1"/>
      <c r="B506" s="99"/>
      <c r="C506" s="103"/>
      <c r="D506" s="99"/>
      <c r="E506" s="100"/>
      <c r="F506" s="9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</row>
    <row r="507" spans="1:45" ht="14.25" customHeight="1">
      <c r="A507" s="1"/>
      <c r="B507" s="99"/>
      <c r="C507" s="103"/>
      <c r="D507" s="99"/>
      <c r="E507" s="100"/>
      <c r="F507" s="9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</row>
    <row r="508" spans="1:45" ht="14.25" customHeight="1">
      <c r="A508" s="1"/>
      <c r="B508" s="99"/>
      <c r="C508" s="103"/>
      <c r="D508" s="99"/>
      <c r="E508" s="100"/>
      <c r="F508" s="9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</row>
    <row r="509" spans="1:45" ht="14.25" customHeight="1">
      <c r="A509" s="1"/>
      <c r="B509" s="99"/>
      <c r="C509" s="103"/>
      <c r="D509" s="99"/>
      <c r="E509" s="100"/>
      <c r="F509" s="9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</row>
    <row r="510" spans="1:45" ht="14.25" customHeight="1">
      <c r="A510" s="1"/>
      <c r="B510" s="99"/>
      <c r="C510" s="103"/>
      <c r="D510" s="99"/>
      <c r="E510" s="100"/>
      <c r="F510" s="9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</row>
    <row r="511" spans="1:45" ht="14.25" customHeight="1">
      <c r="A511" s="1"/>
      <c r="B511" s="99"/>
      <c r="C511" s="103"/>
      <c r="D511" s="99"/>
      <c r="E511" s="100"/>
      <c r="F511" s="9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</row>
    <row r="512" spans="1:45" ht="14.25" customHeight="1">
      <c r="A512" s="1"/>
      <c r="B512" s="99"/>
      <c r="C512" s="103"/>
      <c r="D512" s="99"/>
      <c r="E512" s="100"/>
      <c r="F512" s="9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</row>
    <row r="513" spans="1:45" ht="14.25" customHeight="1">
      <c r="A513" s="1"/>
      <c r="B513" s="99"/>
      <c r="C513" s="103"/>
      <c r="D513" s="99"/>
      <c r="E513" s="100"/>
      <c r="F513" s="9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</row>
    <row r="514" spans="1:45" ht="14.25" customHeight="1">
      <c r="A514" s="1"/>
      <c r="B514" s="99"/>
      <c r="C514" s="103"/>
      <c r="D514" s="99"/>
      <c r="E514" s="100"/>
      <c r="F514" s="9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</row>
    <row r="515" spans="1:45" ht="14.25" customHeight="1">
      <c r="A515" s="1"/>
      <c r="B515" s="99"/>
      <c r="C515" s="103"/>
      <c r="D515" s="99"/>
      <c r="E515" s="100"/>
      <c r="F515" s="9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</row>
    <row r="516" spans="1:45" ht="14.25" customHeight="1">
      <c r="A516" s="1"/>
      <c r="B516" s="99"/>
      <c r="C516" s="103"/>
      <c r="D516" s="99"/>
      <c r="E516" s="100"/>
      <c r="F516" s="9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</row>
    <row r="517" spans="1:45" ht="14.25" customHeight="1">
      <c r="A517" s="1"/>
      <c r="B517" s="99"/>
      <c r="C517" s="103"/>
      <c r="D517" s="99"/>
      <c r="E517" s="100"/>
      <c r="F517" s="9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</row>
    <row r="518" spans="1:45" ht="14.25" customHeight="1">
      <c r="A518" s="1"/>
      <c r="B518" s="99"/>
      <c r="C518" s="103"/>
      <c r="D518" s="99"/>
      <c r="E518" s="100"/>
      <c r="F518" s="9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</row>
    <row r="519" spans="1:45" ht="14.25" customHeight="1">
      <c r="A519" s="1"/>
      <c r="B519" s="99"/>
      <c r="C519" s="103"/>
      <c r="D519" s="99"/>
      <c r="E519" s="100"/>
      <c r="F519" s="9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</row>
    <row r="520" spans="1:45" ht="14.25" customHeight="1">
      <c r="A520" s="1"/>
      <c r="B520" s="99"/>
      <c r="C520" s="103"/>
      <c r="D520" s="99"/>
      <c r="E520" s="100"/>
      <c r="F520" s="9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</row>
    <row r="521" spans="1:45" ht="14.25" customHeight="1">
      <c r="A521" s="1"/>
      <c r="B521" s="99"/>
      <c r="C521" s="103"/>
      <c r="D521" s="99"/>
      <c r="E521" s="100"/>
      <c r="F521" s="9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</row>
    <row r="522" spans="1:45" ht="14.25" customHeight="1">
      <c r="A522" s="1"/>
      <c r="B522" s="99"/>
      <c r="C522" s="103"/>
      <c r="D522" s="99"/>
      <c r="E522" s="100"/>
      <c r="F522" s="9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</row>
    <row r="523" spans="1:45" ht="14.25" customHeight="1">
      <c r="A523" s="1"/>
      <c r="B523" s="99"/>
      <c r="C523" s="103"/>
      <c r="D523" s="99"/>
      <c r="E523" s="100"/>
      <c r="F523" s="9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</row>
    <row r="524" spans="1:45" ht="14.25" customHeight="1">
      <c r="A524" s="1"/>
      <c r="B524" s="99"/>
      <c r="C524" s="103"/>
      <c r="D524" s="99"/>
      <c r="E524" s="100"/>
      <c r="F524" s="9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</row>
    <row r="525" spans="1:45" ht="14.25" customHeight="1">
      <c r="A525" s="1"/>
      <c r="B525" s="99"/>
      <c r="C525" s="103"/>
      <c r="D525" s="99"/>
      <c r="E525" s="100"/>
      <c r="F525" s="9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</row>
    <row r="526" spans="1:45" ht="14.25" customHeight="1">
      <c r="A526" s="1"/>
      <c r="B526" s="99"/>
      <c r="C526" s="103"/>
      <c r="D526" s="99"/>
      <c r="E526" s="100"/>
      <c r="F526" s="9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</row>
    <row r="527" spans="1:45" ht="14.25" customHeight="1">
      <c r="A527" s="1"/>
      <c r="B527" s="99"/>
      <c r="C527" s="103"/>
      <c r="D527" s="99"/>
      <c r="E527" s="100"/>
      <c r="F527" s="9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</row>
    <row r="528" spans="1:45" ht="14.25" customHeight="1">
      <c r="A528" s="1"/>
      <c r="B528" s="99"/>
      <c r="C528" s="103"/>
      <c r="D528" s="99"/>
      <c r="E528" s="100"/>
      <c r="F528" s="9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</row>
    <row r="529" spans="1:45" ht="14.25" customHeight="1">
      <c r="A529" s="1"/>
      <c r="B529" s="99"/>
      <c r="C529" s="103"/>
      <c r="D529" s="99"/>
      <c r="E529" s="100"/>
      <c r="F529" s="9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</row>
    <row r="530" spans="1:45" ht="14.25" customHeight="1">
      <c r="A530" s="1"/>
      <c r="B530" s="99"/>
      <c r="C530" s="103"/>
      <c r="D530" s="99"/>
      <c r="E530" s="100"/>
      <c r="F530" s="9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</row>
    <row r="531" spans="1:45" ht="14.25" customHeight="1">
      <c r="A531" s="1"/>
      <c r="B531" s="99"/>
      <c r="C531" s="103"/>
      <c r="D531" s="99"/>
      <c r="E531" s="100"/>
      <c r="F531" s="9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</row>
    <row r="532" spans="1:45" ht="14.25" customHeight="1">
      <c r="A532" s="1"/>
      <c r="B532" s="99"/>
      <c r="C532" s="103"/>
      <c r="D532" s="99"/>
      <c r="E532" s="100"/>
      <c r="F532" s="9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</row>
    <row r="533" spans="1:45" ht="14.25" customHeight="1">
      <c r="A533" s="1"/>
      <c r="B533" s="99"/>
      <c r="C533" s="103"/>
      <c r="D533" s="99"/>
      <c r="E533" s="100"/>
      <c r="F533" s="9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</row>
    <row r="534" spans="1:45" ht="14.25" customHeight="1">
      <c r="A534" s="1"/>
      <c r="B534" s="99"/>
      <c r="C534" s="103"/>
      <c r="D534" s="99"/>
      <c r="E534" s="100"/>
      <c r="F534" s="9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</row>
    <row r="535" spans="1:45" ht="14.25" customHeight="1">
      <c r="A535" s="1"/>
      <c r="B535" s="99"/>
      <c r="C535" s="103"/>
      <c r="D535" s="99"/>
      <c r="E535" s="100"/>
      <c r="F535" s="9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</row>
    <row r="536" spans="1:45" ht="14.25" customHeight="1">
      <c r="A536" s="1"/>
      <c r="B536" s="99"/>
      <c r="C536" s="103"/>
      <c r="D536" s="99"/>
      <c r="E536" s="100"/>
      <c r="F536" s="9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</row>
    <row r="537" spans="1:45" ht="14.25" customHeight="1">
      <c r="A537" s="1"/>
      <c r="B537" s="99"/>
      <c r="C537" s="103"/>
      <c r="D537" s="99"/>
      <c r="E537" s="100"/>
      <c r="F537" s="9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</row>
    <row r="538" spans="1:45" ht="14.25" customHeight="1">
      <c r="A538" s="1"/>
      <c r="B538" s="99"/>
      <c r="C538" s="103"/>
      <c r="D538" s="99"/>
      <c r="E538" s="100"/>
      <c r="F538" s="9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</row>
    <row r="539" spans="1:45" ht="14.25" customHeight="1">
      <c r="A539" s="1"/>
      <c r="B539" s="99"/>
      <c r="C539" s="103"/>
      <c r="D539" s="99"/>
      <c r="E539" s="100"/>
      <c r="F539" s="9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</row>
    <row r="540" spans="1:45" ht="14.25" customHeight="1">
      <c r="A540" s="1"/>
      <c r="B540" s="99"/>
      <c r="C540" s="103"/>
      <c r="D540" s="99"/>
      <c r="E540" s="100"/>
      <c r="F540" s="9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</row>
    <row r="541" spans="1:45" ht="14.25" customHeight="1">
      <c r="A541" s="1"/>
      <c r="B541" s="99"/>
      <c r="C541" s="103"/>
      <c r="D541" s="99"/>
      <c r="E541" s="100"/>
      <c r="F541" s="9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</row>
    <row r="542" spans="1:45" ht="14.25" customHeight="1">
      <c r="A542" s="1"/>
      <c r="B542" s="99"/>
      <c r="C542" s="103"/>
      <c r="D542" s="99"/>
      <c r="E542" s="100"/>
      <c r="F542" s="9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</row>
    <row r="543" spans="1:45" ht="14.25" customHeight="1">
      <c r="A543" s="1"/>
      <c r="B543" s="99"/>
      <c r="C543" s="103"/>
      <c r="D543" s="99"/>
      <c r="E543" s="100"/>
      <c r="F543" s="9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</row>
    <row r="544" spans="1:45" ht="14.25" customHeight="1">
      <c r="A544" s="1"/>
      <c r="B544" s="99"/>
      <c r="C544" s="103"/>
      <c r="D544" s="99"/>
      <c r="E544" s="100"/>
      <c r="F544" s="9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</row>
    <row r="545" spans="1:45" ht="14.25" customHeight="1">
      <c r="A545" s="1"/>
      <c r="B545" s="99"/>
      <c r="C545" s="103"/>
      <c r="D545" s="99"/>
      <c r="E545" s="100"/>
      <c r="F545" s="9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</row>
    <row r="546" spans="1:45" ht="14.25" customHeight="1">
      <c r="A546" s="1"/>
      <c r="B546" s="99"/>
      <c r="C546" s="103"/>
      <c r="D546" s="99"/>
      <c r="E546" s="100"/>
      <c r="F546" s="9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</row>
    <row r="547" spans="1:45" ht="14.25" customHeight="1">
      <c r="A547" s="1"/>
      <c r="B547" s="99"/>
      <c r="C547" s="103"/>
      <c r="D547" s="99"/>
      <c r="E547" s="100"/>
      <c r="F547" s="9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</row>
    <row r="548" spans="1:45" ht="14.25" customHeight="1">
      <c r="A548" s="1"/>
      <c r="B548" s="99"/>
      <c r="C548" s="103"/>
      <c r="D548" s="99"/>
      <c r="E548" s="100"/>
      <c r="F548" s="9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</row>
    <row r="549" spans="1:45" ht="14.25" customHeight="1">
      <c r="A549" s="1"/>
      <c r="B549" s="99"/>
      <c r="C549" s="103"/>
      <c r="D549" s="99"/>
      <c r="E549" s="100"/>
      <c r="F549" s="9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</row>
    <row r="550" spans="1:45" ht="14.25" customHeight="1">
      <c r="A550" s="1"/>
      <c r="B550" s="99"/>
      <c r="C550" s="103"/>
      <c r="D550" s="99"/>
      <c r="E550" s="100"/>
      <c r="F550" s="9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</row>
    <row r="551" spans="1:45" ht="14.25" customHeight="1">
      <c r="A551" s="1"/>
      <c r="B551" s="99"/>
      <c r="C551" s="103"/>
      <c r="D551" s="99"/>
      <c r="E551" s="100"/>
      <c r="F551" s="9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</row>
    <row r="552" spans="1:45" ht="14.25" customHeight="1">
      <c r="A552" s="1"/>
      <c r="B552" s="99"/>
      <c r="C552" s="103"/>
      <c r="D552" s="99"/>
      <c r="E552" s="100"/>
      <c r="F552" s="9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</row>
    <row r="553" spans="1:45" ht="14.25" customHeight="1">
      <c r="A553" s="1"/>
      <c r="B553" s="99"/>
      <c r="C553" s="103"/>
      <c r="D553" s="99"/>
      <c r="E553" s="100"/>
      <c r="F553" s="9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</row>
    <row r="554" spans="1:45" ht="14.25" customHeight="1">
      <c r="A554" s="1"/>
      <c r="B554" s="99"/>
      <c r="C554" s="103"/>
      <c r="D554" s="99"/>
      <c r="E554" s="100"/>
      <c r="F554" s="9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</row>
    <row r="555" spans="1:45" ht="14.25" customHeight="1">
      <c r="A555" s="1"/>
      <c r="B555" s="99"/>
      <c r="C555" s="103"/>
      <c r="D555" s="99"/>
      <c r="E555" s="100"/>
      <c r="F555" s="9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</row>
    <row r="556" spans="1:45" ht="14.25" customHeight="1">
      <c r="A556" s="1"/>
      <c r="B556" s="99"/>
      <c r="C556" s="103"/>
      <c r="D556" s="99"/>
      <c r="E556" s="100"/>
      <c r="F556" s="9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</row>
    <row r="557" spans="1:45" ht="14.25" customHeight="1">
      <c r="A557" s="1"/>
      <c r="B557" s="99"/>
      <c r="C557" s="103"/>
      <c r="D557" s="99"/>
      <c r="E557" s="100"/>
      <c r="F557" s="9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</row>
    <row r="558" spans="1:45" ht="14.25" customHeight="1">
      <c r="A558" s="1"/>
      <c r="B558" s="99"/>
      <c r="C558" s="103"/>
      <c r="D558" s="99"/>
      <c r="E558" s="100"/>
      <c r="F558" s="9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</row>
    <row r="559" spans="1:45" ht="14.25" customHeight="1">
      <c r="A559" s="1"/>
      <c r="B559" s="99"/>
      <c r="C559" s="103"/>
      <c r="D559" s="99"/>
      <c r="E559" s="100"/>
      <c r="F559" s="9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</row>
    <row r="560" spans="1:45" ht="14.25" customHeight="1">
      <c r="A560" s="1"/>
      <c r="B560" s="99"/>
      <c r="C560" s="103"/>
      <c r="D560" s="99"/>
      <c r="E560" s="100"/>
      <c r="F560" s="9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</row>
    <row r="561" spans="1:45" ht="14.25" customHeight="1">
      <c r="A561" s="1"/>
      <c r="B561" s="99"/>
      <c r="C561" s="103"/>
      <c r="D561" s="99"/>
      <c r="E561" s="100"/>
      <c r="F561" s="9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</row>
    <row r="562" spans="1:45" ht="14.25" customHeight="1">
      <c r="A562" s="1"/>
      <c r="B562" s="99"/>
      <c r="C562" s="103"/>
      <c r="D562" s="99"/>
      <c r="E562" s="100"/>
      <c r="F562" s="9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</row>
    <row r="563" spans="1:45" ht="14.25" customHeight="1">
      <c r="A563" s="1"/>
      <c r="B563" s="99"/>
      <c r="C563" s="103"/>
      <c r="D563" s="99"/>
      <c r="E563" s="100"/>
      <c r="F563" s="9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</row>
    <row r="564" spans="1:45" ht="14.25" customHeight="1">
      <c r="A564" s="1"/>
      <c r="B564" s="99"/>
      <c r="C564" s="103"/>
      <c r="D564" s="99"/>
      <c r="E564" s="100"/>
      <c r="F564" s="9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</row>
    <row r="565" spans="1:45" ht="14.25" customHeight="1">
      <c r="A565" s="1"/>
      <c r="B565" s="99"/>
      <c r="C565" s="103"/>
      <c r="D565" s="99"/>
      <c r="E565" s="100"/>
      <c r="F565" s="9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</row>
    <row r="566" spans="1:45" ht="14.25" customHeight="1">
      <c r="A566" s="1"/>
      <c r="B566" s="99"/>
      <c r="C566" s="103"/>
      <c r="D566" s="99"/>
      <c r="E566" s="100"/>
      <c r="F566" s="9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</row>
    <row r="567" spans="1:45" ht="14.25" customHeight="1">
      <c r="A567" s="1"/>
      <c r="B567" s="99"/>
      <c r="C567" s="103"/>
      <c r="D567" s="99"/>
      <c r="E567" s="100"/>
      <c r="F567" s="9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</row>
    <row r="568" spans="1:45" ht="14.25" customHeight="1">
      <c r="A568" s="1"/>
      <c r="B568" s="99"/>
      <c r="C568" s="103"/>
      <c r="D568" s="99"/>
      <c r="E568" s="100"/>
      <c r="F568" s="9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</row>
    <row r="569" spans="1:45" ht="14.25" customHeight="1">
      <c r="A569" s="1"/>
      <c r="B569" s="99"/>
      <c r="C569" s="103"/>
      <c r="D569" s="99"/>
      <c r="E569" s="100"/>
      <c r="F569" s="9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</row>
    <row r="570" spans="1:45" ht="14.25" customHeight="1">
      <c r="A570" s="1"/>
      <c r="B570" s="99"/>
      <c r="C570" s="103"/>
      <c r="D570" s="99"/>
      <c r="E570" s="100"/>
      <c r="F570" s="9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</row>
    <row r="571" spans="1:45" ht="14.25" customHeight="1">
      <c r="A571" s="1"/>
      <c r="B571" s="99"/>
      <c r="C571" s="103"/>
      <c r="D571" s="99"/>
      <c r="E571" s="100"/>
      <c r="F571" s="9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</row>
    <row r="572" spans="1:45" ht="14.25" customHeight="1">
      <c r="A572" s="1"/>
      <c r="B572" s="99"/>
      <c r="C572" s="103"/>
      <c r="D572" s="99"/>
      <c r="E572" s="100"/>
      <c r="F572" s="9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</row>
    <row r="573" spans="1:45" ht="14.25" customHeight="1">
      <c r="A573" s="1"/>
      <c r="B573" s="99"/>
      <c r="C573" s="103"/>
      <c r="D573" s="99"/>
      <c r="E573" s="100"/>
      <c r="F573" s="9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</row>
    <row r="574" spans="1:45" ht="14.25" customHeight="1">
      <c r="A574" s="1"/>
      <c r="B574" s="99"/>
      <c r="C574" s="103"/>
      <c r="D574" s="99"/>
      <c r="E574" s="100"/>
      <c r="F574" s="9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</row>
    <row r="575" spans="1:45" ht="14.25" customHeight="1">
      <c r="A575" s="1"/>
      <c r="B575" s="99"/>
      <c r="C575" s="103"/>
      <c r="D575" s="99"/>
      <c r="E575" s="100"/>
      <c r="F575" s="9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</row>
    <row r="576" spans="1:45" ht="14.25" customHeight="1">
      <c r="A576" s="1"/>
      <c r="B576" s="99"/>
      <c r="C576" s="103"/>
      <c r="D576" s="99"/>
      <c r="E576" s="100"/>
      <c r="F576" s="9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</row>
    <row r="577" spans="1:45" ht="14.25" customHeight="1">
      <c r="A577" s="1"/>
      <c r="B577" s="99"/>
      <c r="C577" s="103"/>
      <c r="D577" s="99"/>
      <c r="E577" s="100"/>
      <c r="F577" s="9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</row>
    <row r="578" spans="1:45" ht="14.25" customHeight="1">
      <c r="A578" s="1"/>
      <c r="B578" s="99"/>
      <c r="C578" s="103"/>
      <c r="D578" s="99"/>
      <c r="E578" s="100"/>
      <c r="F578" s="9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</row>
    <row r="579" spans="1:45" ht="14.25" customHeight="1">
      <c r="A579" s="1"/>
      <c r="B579" s="99"/>
      <c r="C579" s="103"/>
      <c r="D579" s="99"/>
      <c r="E579" s="100"/>
      <c r="F579" s="9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</row>
    <row r="580" spans="1:45" ht="14.25" customHeight="1">
      <c r="A580" s="1"/>
      <c r="B580" s="99"/>
      <c r="C580" s="103"/>
      <c r="D580" s="99"/>
      <c r="E580" s="100"/>
      <c r="F580" s="9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</row>
    <row r="581" spans="1:45" ht="14.25" customHeight="1">
      <c r="A581" s="1"/>
      <c r="B581" s="99"/>
      <c r="C581" s="103"/>
      <c r="D581" s="99"/>
      <c r="E581" s="100"/>
      <c r="F581" s="9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</row>
    <row r="582" spans="1:45" ht="14.25" customHeight="1">
      <c r="A582" s="1"/>
      <c r="B582" s="99"/>
      <c r="C582" s="103"/>
      <c r="D582" s="99"/>
      <c r="E582" s="100"/>
      <c r="F582" s="9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</row>
    <row r="583" spans="1:45" ht="14.25" customHeight="1">
      <c r="A583" s="1"/>
      <c r="B583" s="99"/>
      <c r="C583" s="103"/>
      <c r="D583" s="99"/>
      <c r="E583" s="100"/>
      <c r="F583" s="9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</row>
    <row r="584" spans="1:45" ht="14.25" customHeight="1">
      <c r="A584" s="1"/>
      <c r="B584" s="99"/>
      <c r="C584" s="103"/>
      <c r="D584" s="99"/>
      <c r="E584" s="100"/>
      <c r="F584" s="9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</row>
    <row r="585" spans="1:45" ht="14.25" customHeight="1">
      <c r="A585" s="1"/>
      <c r="B585" s="99"/>
      <c r="C585" s="103"/>
      <c r="D585" s="99"/>
      <c r="E585" s="100"/>
      <c r="F585" s="9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</row>
    <row r="586" spans="1:45" ht="14.25" customHeight="1">
      <c r="A586" s="1"/>
      <c r="B586" s="99"/>
      <c r="C586" s="103"/>
      <c r="D586" s="99"/>
      <c r="E586" s="100"/>
      <c r="F586" s="9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</row>
    <row r="587" spans="1:45" ht="14.25" customHeight="1">
      <c r="A587" s="1"/>
      <c r="B587" s="99"/>
      <c r="C587" s="103"/>
      <c r="D587" s="99"/>
      <c r="E587" s="100"/>
      <c r="F587" s="9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</row>
    <row r="588" spans="1:45" ht="14.25" customHeight="1">
      <c r="A588" s="1"/>
      <c r="B588" s="99"/>
      <c r="C588" s="103"/>
      <c r="D588" s="99"/>
      <c r="E588" s="100"/>
      <c r="F588" s="9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</row>
    <row r="589" spans="1:45" ht="14.25" customHeight="1">
      <c r="A589" s="1"/>
      <c r="B589" s="99"/>
      <c r="C589" s="103"/>
      <c r="D589" s="99"/>
      <c r="E589" s="100"/>
      <c r="F589" s="9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</row>
    <row r="590" spans="1:45" ht="14.25" customHeight="1">
      <c r="A590" s="1"/>
      <c r="B590" s="99"/>
      <c r="C590" s="103"/>
      <c r="D590" s="99"/>
      <c r="E590" s="100"/>
      <c r="F590" s="9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</row>
    <row r="591" spans="1:45" ht="14.25" customHeight="1">
      <c r="A591" s="1"/>
      <c r="B591" s="99"/>
      <c r="C591" s="103"/>
      <c r="D591" s="99"/>
      <c r="E591" s="100"/>
      <c r="F591" s="9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</row>
    <row r="592" spans="1:45" ht="14.25" customHeight="1">
      <c r="A592" s="1"/>
      <c r="B592" s="99"/>
      <c r="C592" s="103"/>
      <c r="D592" s="99"/>
      <c r="E592" s="100"/>
      <c r="F592" s="9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</row>
    <row r="593" spans="1:45" ht="14.25" customHeight="1">
      <c r="A593" s="1"/>
      <c r="B593" s="99"/>
      <c r="C593" s="103"/>
      <c r="D593" s="99"/>
      <c r="E593" s="100"/>
      <c r="F593" s="9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</row>
    <row r="594" spans="1:45" ht="14.25" customHeight="1">
      <c r="A594" s="1"/>
      <c r="B594" s="99"/>
      <c r="C594" s="103"/>
      <c r="D594" s="99"/>
      <c r="E594" s="100"/>
      <c r="F594" s="9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</row>
    <row r="595" spans="1:45" ht="14.25" customHeight="1">
      <c r="A595" s="1"/>
      <c r="B595" s="99"/>
      <c r="C595" s="103"/>
      <c r="D595" s="99"/>
      <c r="E595" s="100"/>
      <c r="F595" s="9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</row>
    <row r="596" spans="1:45" ht="14.25" customHeight="1">
      <c r="A596" s="1"/>
      <c r="B596" s="99"/>
      <c r="C596" s="103"/>
      <c r="D596" s="99"/>
      <c r="E596" s="100"/>
      <c r="F596" s="9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</row>
    <row r="597" spans="1:45" ht="14.25" customHeight="1">
      <c r="A597" s="1"/>
      <c r="B597" s="99"/>
      <c r="C597" s="103"/>
      <c r="D597" s="99"/>
      <c r="E597" s="100"/>
      <c r="F597" s="9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</row>
    <row r="598" spans="1:45" ht="14.25" customHeight="1">
      <c r="A598" s="1"/>
      <c r="B598" s="99"/>
      <c r="C598" s="103"/>
      <c r="D598" s="99"/>
      <c r="E598" s="100"/>
      <c r="F598" s="9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</row>
    <row r="599" spans="1:45" ht="14.25" customHeight="1">
      <c r="A599" s="1"/>
      <c r="B599" s="99"/>
      <c r="C599" s="103"/>
      <c r="D599" s="99"/>
      <c r="E599" s="100"/>
      <c r="F599" s="9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</row>
    <row r="600" spans="1:45" ht="14.25" customHeight="1">
      <c r="A600" s="1"/>
      <c r="B600" s="99"/>
      <c r="C600" s="103"/>
      <c r="D600" s="99"/>
      <c r="E600" s="100"/>
      <c r="F600" s="9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</row>
    <row r="601" spans="1:45" ht="14.25" customHeight="1">
      <c r="A601" s="1"/>
      <c r="B601" s="99"/>
      <c r="C601" s="103"/>
      <c r="D601" s="99"/>
      <c r="E601" s="100"/>
      <c r="F601" s="9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</row>
    <row r="602" spans="1:45" ht="14.25" customHeight="1">
      <c r="A602" s="1"/>
      <c r="B602" s="99"/>
      <c r="C602" s="103"/>
      <c r="D602" s="99"/>
      <c r="E602" s="100"/>
      <c r="F602" s="9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</row>
    <row r="603" spans="1:45" ht="14.25" customHeight="1">
      <c r="A603" s="1"/>
      <c r="B603" s="99"/>
      <c r="C603" s="103"/>
      <c r="D603" s="99"/>
      <c r="E603" s="100"/>
      <c r="F603" s="9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</row>
    <row r="604" spans="1:45" ht="14.25" customHeight="1">
      <c r="A604" s="1"/>
      <c r="B604" s="99"/>
      <c r="C604" s="103"/>
      <c r="D604" s="99"/>
      <c r="E604" s="100"/>
      <c r="F604" s="9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</row>
    <row r="605" spans="1:45" ht="14.25" customHeight="1">
      <c r="A605" s="1"/>
      <c r="B605" s="99"/>
      <c r="C605" s="103"/>
      <c r="D605" s="99"/>
      <c r="E605" s="100"/>
      <c r="F605" s="9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</row>
    <row r="606" spans="1:45" ht="14.25" customHeight="1">
      <c r="A606" s="1"/>
      <c r="B606" s="99"/>
      <c r="C606" s="103"/>
      <c r="D606" s="99"/>
      <c r="E606" s="100"/>
      <c r="F606" s="9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</row>
    <row r="607" spans="1:45" ht="14.25" customHeight="1">
      <c r="A607" s="1"/>
      <c r="B607" s="99"/>
      <c r="C607" s="103"/>
      <c r="D607" s="99"/>
      <c r="E607" s="100"/>
      <c r="F607" s="9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</row>
    <row r="608" spans="1:45" ht="14.25" customHeight="1">
      <c r="A608" s="1"/>
      <c r="B608" s="99"/>
      <c r="C608" s="103"/>
      <c r="D608" s="99"/>
      <c r="E608" s="100"/>
      <c r="F608" s="9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</row>
    <row r="609" spans="1:45" ht="14.25" customHeight="1">
      <c r="A609" s="1"/>
      <c r="B609" s="99"/>
      <c r="C609" s="103"/>
      <c r="D609" s="99"/>
      <c r="E609" s="100"/>
      <c r="F609" s="9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</row>
    <row r="610" spans="1:45" ht="14.25" customHeight="1">
      <c r="A610" s="1"/>
      <c r="B610" s="99"/>
      <c r="C610" s="103"/>
      <c r="D610" s="99"/>
      <c r="E610" s="100"/>
      <c r="F610" s="9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</row>
    <row r="611" spans="1:45" ht="14.25" customHeight="1">
      <c r="A611" s="1"/>
      <c r="B611" s="99"/>
      <c r="C611" s="103"/>
      <c r="D611" s="99"/>
      <c r="E611" s="100"/>
      <c r="F611" s="9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</row>
    <row r="612" spans="1:45" ht="14.25" customHeight="1">
      <c r="A612" s="1"/>
      <c r="B612" s="99"/>
      <c r="C612" s="103"/>
      <c r="D612" s="99"/>
      <c r="E612" s="100"/>
      <c r="F612" s="9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</row>
    <row r="613" spans="1:45" ht="14.25" customHeight="1">
      <c r="A613" s="1"/>
      <c r="B613" s="99"/>
      <c r="C613" s="103"/>
      <c r="D613" s="99"/>
      <c r="E613" s="100"/>
      <c r="F613" s="9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</row>
    <row r="614" spans="1:45" ht="14.25" customHeight="1">
      <c r="A614" s="1"/>
      <c r="B614" s="99"/>
      <c r="C614" s="103"/>
      <c r="D614" s="99"/>
      <c r="E614" s="100"/>
      <c r="F614" s="9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</row>
    <row r="615" spans="1:45" ht="14.25" customHeight="1">
      <c r="A615" s="1"/>
      <c r="B615" s="99"/>
      <c r="C615" s="103"/>
      <c r="D615" s="99"/>
      <c r="E615" s="100"/>
      <c r="F615" s="9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</row>
    <row r="616" spans="1:45" ht="14.25" customHeight="1">
      <c r="A616" s="1"/>
      <c r="B616" s="99"/>
      <c r="C616" s="103"/>
      <c r="D616" s="99"/>
      <c r="E616" s="100"/>
      <c r="F616" s="9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</row>
    <row r="617" spans="1:45" ht="14.25" customHeight="1">
      <c r="A617" s="1"/>
      <c r="B617" s="99"/>
      <c r="C617" s="103"/>
      <c r="D617" s="99"/>
      <c r="E617" s="100"/>
      <c r="F617" s="9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</row>
    <row r="618" spans="1:45" ht="14.25" customHeight="1">
      <c r="A618" s="1"/>
      <c r="B618" s="99"/>
      <c r="C618" s="103"/>
      <c r="D618" s="99"/>
      <c r="E618" s="100"/>
      <c r="F618" s="9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</row>
    <row r="619" spans="1:45" ht="14.25" customHeight="1">
      <c r="A619" s="1"/>
      <c r="B619" s="99"/>
      <c r="C619" s="103"/>
      <c r="D619" s="99"/>
      <c r="E619" s="100"/>
      <c r="F619" s="9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</row>
    <row r="620" spans="1:45" ht="14.25" customHeight="1">
      <c r="A620" s="1"/>
      <c r="B620" s="99"/>
      <c r="C620" s="103"/>
      <c r="D620" s="99"/>
      <c r="E620" s="100"/>
      <c r="F620" s="9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</row>
    <row r="621" spans="1:45" ht="14.25" customHeight="1">
      <c r="A621" s="1"/>
      <c r="B621" s="99"/>
      <c r="C621" s="103"/>
      <c r="D621" s="99"/>
      <c r="E621" s="100"/>
      <c r="F621" s="9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</row>
    <row r="622" spans="1:45" ht="14.25" customHeight="1">
      <c r="A622" s="1"/>
      <c r="B622" s="99"/>
      <c r="C622" s="103"/>
      <c r="D622" s="99"/>
      <c r="E622" s="100"/>
      <c r="F622" s="9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</row>
    <row r="623" spans="1:45" ht="14.25" customHeight="1">
      <c r="A623" s="1"/>
      <c r="B623" s="99"/>
      <c r="C623" s="103"/>
      <c r="D623" s="99"/>
      <c r="E623" s="100"/>
      <c r="F623" s="9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</row>
    <row r="624" spans="1:45" ht="14.25" customHeight="1">
      <c r="A624" s="1"/>
      <c r="B624" s="99"/>
      <c r="C624" s="103"/>
      <c r="D624" s="99"/>
      <c r="E624" s="100"/>
      <c r="F624" s="9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</row>
    <row r="625" spans="1:45" ht="14.25" customHeight="1">
      <c r="A625" s="1"/>
      <c r="B625" s="99"/>
      <c r="C625" s="103"/>
      <c r="D625" s="99"/>
      <c r="E625" s="100"/>
      <c r="F625" s="9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</row>
    <row r="626" spans="1:45" ht="14.25" customHeight="1">
      <c r="A626" s="1"/>
      <c r="B626" s="99"/>
      <c r="C626" s="103"/>
      <c r="D626" s="99"/>
      <c r="E626" s="100"/>
      <c r="F626" s="9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</row>
    <row r="627" spans="1:45" ht="14.25" customHeight="1">
      <c r="A627" s="1"/>
      <c r="B627" s="99"/>
      <c r="C627" s="103"/>
      <c r="D627" s="99"/>
      <c r="E627" s="100"/>
      <c r="F627" s="9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</row>
    <row r="628" spans="1:45" ht="14.25" customHeight="1">
      <c r="A628" s="1"/>
      <c r="B628" s="99"/>
      <c r="C628" s="103"/>
      <c r="D628" s="99"/>
      <c r="E628" s="100"/>
      <c r="F628" s="9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</row>
    <row r="629" spans="1:45" ht="14.25" customHeight="1">
      <c r="A629" s="1"/>
      <c r="B629" s="99"/>
      <c r="C629" s="103"/>
      <c r="D629" s="99"/>
      <c r="E629" s="100"/>
      <c r="F629" s="9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</row>
    <row r="630" spans="1:45" ht="14.25" customHeight="1">
      <c r="A630" s="1"/>
      <c r="B630" s="99"/>
      <c r="C630" s="103"/>
      <c r="D630" s="99"/>
      <c r="E630" s="100"/>
      <c r="F630" s="9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</row>
    <row r="631" spans="1:45" ht="14.25" customHeight="1">
      <c r="A631" s="1"/>
      <c r="B631" s="99"/>
      <c r="C631" s="103"/>
      <c r="D631" s="99"/>
      <c r="E631" s="100"/>
      <c r="F631" s="9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</row>
    <row r="632" spans="1:45" ht="14.25" customHeight="1">
      <c r="A632" s="1"/>
      <c r="B632" s="99"/>
      <c r="C632" s="103"/>
      <c r="D632" s="99"/>
      <c r="E632" s="100"/>
      <c r="F632" s="9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</row>
    <row r="633" spans="1:45" ht="14.25" customHeight="1">
      <c r="A633" s="1"/>
      <c r="B633" s="99"/>
      <c r="C633" s="103"/>
      <c r="D633" s="99"/>
      <c r="E633" s="100"/>
      <c r="F633" s="9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</row>
    <row r="634" spans="1:45" ht="14.25" customHeight="1">
      <c r="A634" s="1"/>
      <c r="B634" s="99"/>
      <c r="C634" s="103"/>
      <c r="D634" s="99"/>
      <c r="E634" s="100"/>
      <c r="F634" s="9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</row>
    <row r="635" spans="1:45" ht="14.25" customHeight="1">
      <c r="A635" s="1"/>
      <c r="B635" s="99"/>
      <c r="C635" s="103"/>
      <c r="D635" s="99"/>
      <c r="E635" s="100"/>
      <c r="F635" s="9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</row>
    <row r="636" spans="1:45" ht="14.25" customHeight="1">
      <c r="A636" s="1"/>
      <c r="B636" s="99"/>
      <c r="C636" s="103"/>
      <c r="D636" s="99"/>
      <c r="E636" s="100"/>
      <c r="F636" s="9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</row>
    <row r="637" spans="1:45" ht="14.25" customHeight="1">
      <c r="A637" s="1"/>
      <c r="B637" s="99"/>
      <c r="C637" s="103"/>
      <c r="D637" s="99"/>
      <c r="E637" s="100"/>
      <c r="F637" s="9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</row>
    <row r="638" spans="1:45" ht="14.25" customHeight="1">
      <c r="A638" s="1"/>
      <c r="B638" s="99"/>
      <c r="C638" s="103"/>
      <c r="D638" s="99"/>
      <c r="E638" s="100"/>
      <c r="F638" s="9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</row>
    <row r="639" spans="1:45" ht="14.25" customHeight="1">
      <c r="A639" s="1"/>
      <c r="B639" s="99"/>
      <c r="C639" s="103"/>
      <c r="D639" s="99"/>
      <c r="E639" s="100"/>
      <c r="F639" s="9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</row>
    <row r="640" spans="1:45" ht="14.25" customHeight="1">
      <c r="A640" s="1"/>
      <c r="B640" s="99"/>
      <c r="C640" s="103"/>
      <c r="D640" s="99"/>
      <c r="E640" s="100"/>
      <c r="F640" s="9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</row>
    <row r="641" spans="1:45" ht="14.25" customHeight="1">
      <c r="A641" s="1"/>
      <c r="B641" s="99"/>
      <c r="C641" s="103"/>
      <c r="D641" s="99"/>
      <c r="E641" s="100"/>
      <c r="F641" s="9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</row>
    <row r="642" spans="1:45" ht="14.25" customHeight="1">
      <c r="A642" s="1"/>
      <c r="B642" s="99"/>
      <c r="C642" s="103"/>
      <c r="D642" s="99"/>
      <c r="E642" s="100"/>
      <c r="F642" s="9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</row>
    <row r="643" spans="1:45" ht="14.25" customHeight="1">
      <c r="A643" s="1"/>
      <c r="B643" s="99"/>
      <c r="C643" s="103"/>
      <c r="D643" s="99"/>
      <c r="E643" s="100"/>
      <c r="F643" s="9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</row>
    <row r="644" spans="1:45" ht="14.25" customHeight="1">
      <c r="A644" s="1"/>
      <c r="B644" s="99"/>
      <c r="C644" s="103"/>
      <c r="D644" s="99"/>
      <c r="E644" s="100"/>
      <c r="F644" s="9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</row>
    <row r="645" spans="1:45" ht="14.25" customHeight="1">
      <c r="A645" s="1"/>
      <c r="B645" s="99"/>
      <c r="C645" s="103"/>
      <c r="D645" s="99"/>
      <c r="E645" s="100"/>
      <c r="F645" s="9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</row>
    <row r="646" spans="1:45" ht="14.25" customHeight="1">
      <c r="A646" s="1"/>
      <c r="B646" s="99"/>
      <c r="C646" s="103"/>
      <c r="D646" s="99"/>
      <c r="E646" s="100"/>
      <c r="F646" s="9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</row>
    <row r="647" spans="1:45" ht="14.25" customHeight="1">
      <c r="A647" s="1"/>
      <c r="B647" s="99"/>
      <c r="C647" s="103"/>
      <c r="D647" s="99"/>
      <c r="E647" s="100"/>
      <c r="F647" s="9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</row>
    <row r="648" spans="1:45" ht="14.25" customHeight="1">
      <c r="A648" s="1"/>
      <c r="B648" s="99"/>
      <c r="C648" s="103"/>
      <c r="D648" s="99"/>
      <c r="E648" s="100"/>
      <c r="F648" s="9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</row>
    <row r="649" spans="1:45" ht="14.25" customHeight="1">
      <c r="A649" s="1"/>
      <c r="B649" s="99"/>
      <c r="C649" s="103"/>
      <c r="D649" s="99"/>
      <c r="E649" s="100"/>
      <c r="F649" s="9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</row>
    <row r="650" spans="1:45" ht="14.25" customHeight="1">
      <c r="A650" s="1"/>
      <c r="B650" s="99"/>
      <c r="C650" s="103"/>
      <c r="D650" s="99"/>
      <c r="E650" s="100"/>
      <c r="F650" s="9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</row>
    <row r="651" spans="1:45" ht="14.25" customHeight="1">
      <c r="A651" s="1"/>
      <c r="B651" s="99"/>
      <c r="C651" s="103"/>
      <c r="D651" s="99"/>
      <c r="E651" s="100"/>
      <c r="F651" s="9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</row>
    <row r="652" spans="1:45" ht="14.25" customHeight="1">
      <c r="A652" s="1"/>
      <c r="B652" s="99"/>
      <c r="C652" s="103"/>
      <c r="D652" s="99"/>
      <c r="E652" s="100"/>
      <c r="F652" s="9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</row>
    <row r="653" spans="1:45" ht="14.25" customHeight="1">
      <c r="A653" s="1"/>
      <c r="B653" s="99"/>
      <c r="C653" s="103"/>
      <c r="D653" s="99"/>
      <c r="E653" s="100"/>
      <c r="F653" s="9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</row>
    <row r="654" spans="1:45" ht="14.25" customHeight="1">
      <c r="A654" s="1"/>
      <c r="B654" s="99"/>
      <c r="C654" s="103"/>
      <c r="D654" s="99"/>
      <c r="E654" s="100"/>
      <c r="F654" s="9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</row>
    <row r="655" spans="1:45" ht="14.25" customHeight="1">
      <c r="A655" s="1"/>
      <c r="B655" s="99"/>
      <c r="C655" s="103"/>
      <c r="D655" s="99"/>
      <c r="E655" s="100"/>
      <c r="F655" s="9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</row>
    <row r="656" spans="1:45" ht="14.25" customHeight="1">
      <c r="A656" s="1"/>
      <c r="B656" s="99"/>
      <c r="C656" s="103"/>
      <c r="D656" s="99"/>
      <c r="E656" s="100"/>
      <c r="F656" s="9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</row>
    <row r="657" spans="1:45" ht="14.25" customHeight="1">
      <c r="A657" s="1"/>
      <c r="B657" s="99"/>
      <c r="C657" s="103"/>
      <c r="D657" s="99"/>
      <c r="E657" s="100"/>
      <c r="F657" s="9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</row>
    <row r="658" spans="1:45" ht="14.25" customHeight="1">
      <c r="A658" s="1"/>
      <c r="B658" s="99"/>
      <c r="C658" s="103"/>
      <c r="D658" s="99"/>
      <c r="E658" s="100"/>
      <c r="F658" s="9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</row>
    <row r="659" spans="1:45" ht="14.25" customHeight="1">
      <c r="A659" s="1"/>
      <c r="B659" s="99"/>
      <c r="C659" s="103"/>
      <c r="D659" s="99"/>
      <c r="E659" s="100"/>
      <c r="F659" s="9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</row>
    <row r="660" spans="1:45" ht="14.25" customHeight="1">
      <c r="A660" s="1"/>
      <c r="B660" s="99"/>
      <c r="C660" s="103"/>
      <c r="D660" s="99"/>
      <c r="E660" s="100"/>
      <c r="F660" s="9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</row>
    <row r="661" spans="1:45" ht="14.25" customHeight="1">
      <c r="A661" s="1"/>
      <c r="B661" s="99"/>
      <c r="C661" s="103"/>
      <c r="D661" s="99"/>
      <c r="E661" s="100"/>
      <c r="F661" s="9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</row>
    <row r="662" spans="1:45" ht="14.25" customHeight="1">
      <c r="A662" s="1"/>
      <c r="B662" s="99"/>
      <c r="C662" s="103"/>
      <c r="D662" s="99"/>
      <c r="E662" s="100"/>
      <c r="F662" s="9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</row>
    <row r="663" spans="1:45" ht="14.25" customHeight="1">
      <c r="A663" s="1"/>
      <c r="B663" s="99"/>
      <c r="C663" s="103"/>
      <c r="D663" s="99"/>
      <c r="E663" s="100"/>
      <c r="F663" s="9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</row>
    <row r="664" spans="1:45" ht="14.25" customHeight="1">
      <c r="A664" s="1"/>
      <c r="B664" s="99"/>
      <c r="C664" s="103"/>
      <c r="D664" s="99"/>
      <c r="E664" s="100"/>
      <c r="F664" s="9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</row>
    <row r="665" spans="1:45" ht="14.25" customHeight="1">
      <c r="A665" s="1"/>
      <c r="B665" s="99"/>
      <c r="C665" s="103"/>
      <c r="D665" s="99"/>
      <c r="E665" s="100"/>
      <c r="F665" s="9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</row>
    <row r="666" spans="1:45" ht="14.25" customHeight="1">
      <c r="A666" s="1"/>
      <c r="B666" s="99"/>
      <c r="C666" s="103"/>
      <c r="D666" s="99"/>
      <c r="E666" s="100"/>
      <c r="F666" s="9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</row>
    <row r="667" spans="1:45" ht="14.25" customHeight="1">
      <c r="A667" s="1"/>
      <c r="B667" s="99"/>
      <c r="C667" s="103"/>
      <c r="D667" s="99"/>
      <c r="E667" s="100"/>
      <c r="F667" s="9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</row>
    <row r="668" spans="1:45" ht="14.25" customHeight="1">
      <c r="A668" s="1"/>
      <c r="B668" s="99"/>
      <c r="C668" s="103"/>
      <c r="D668" s="99"/>
      <c r="E668" s="100"/>
      <c r="F668" s="9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</row>
    <row r="669" spans="1:45" ht="14.25" customHeight="1">
      <c r="A669" s="1"/>
      <c r="B669" s="99"/>
      <c r="C669" s="103"/>
      <c r="D669" s="99"/>
      <c r="E669" s="100"/>
      <c r="F669" s="9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</row>
    <row r="670" spans="1:45" ht="14.25" customHeight="1">
      <c r="A670" s="1"/>
      <c r="B670" s="99"/>
      <c r="C670" s="103"/>
      <c r="D670" s="99"/>
      <c r="E670" s="100"/>
      <c r="F670" s="9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</row>
    <row r="671" spans="1:45" ht="14.25" customHeight="1">
      <c r="A671" s="1"/>
      <c r="B671" s="99"/>
      <c r="C671" s="103"/>
      <c r="D671" s="99"/>
      <c r="E671" s="100"/>
      <c r="F671" s="9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</row>
    <row r="672" spans="1:45" ht="14.25" customHeight="1">
      <c r="A672" s="1"/>
      <c r="B672" s="99"/>
      <c r="C672" s="103"/>
      <c r="D672" s="99"/>
      <c r="E672" s="100"/>
      <c r="F672" s="9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</row>
    <row r="673" spans="1:45" ht="14.25" customHeight="1">
      <c r="A673" s="1"/>
      <c r="B673" s="99"/>
      <c r="C673" s="103"/>
      <c r="D673" s="99"/>
      <c r="E673" s="100"/>
      <c r="F673" s="9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</row>
    <row r="674" spans="1:45" ht="14.25" customHeight="1">
      <c r="A674" s="1"/>
      <c r="B674" s="99"/>
      <c r="C674" s="103"/>
      <c r="D674" s="99"/>
      <c r="E674" s="100"/>
      <c r="F674" s="9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</row>
    <row r="675" spans="1:45" ht="14.25" customHeight="1">
      <c r="A675" s="1"/>
      <c r="B675" s="99"/>
      <c r="C675" s="103"/>
      <c r="D675" s="99"/>
      <c r="E675" s="100"/>
      <c r="F675" s="9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</row>
    <row r="676" spans="1:45" ht="14.25" customHeight="1">
      <c r="A676" s="1"/>
      <c r="B676" s="99"/>
      <c r="C676" s="103"/>
      <c r="D676" s="99"/>
      <c r="E676" s="100"/>
      <c r="F676" s="9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</row>
    <row r="677" spans="1:45" ht="14.25" customHeight="1">
      <c r="A677" s="1"/>
      <c r="B677" s="99"/>
      <c r="C677" s="103"/>
      <c r="D677" s="99"/>
      <c r="E677" s="100"/>
      <c r="F677" s="9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</row>
    <row r="678" spans="1:45" ht="14.25" customHeight="1">
      <c r="A678" s="1"/>
      <c r="B678" s="99"/>
      <c r="C678" s="103"/>
      <c r="D678" s="99"/>
      <c r="E678" s="100"/>
      <c r="F678" s="9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</row>
    <row r="679" spans="1:45" ht="14.25" customHeight="1">
      <c r="A679" s="1"/>
      <c r="B679" s="99"/>
      <c r="C679" s="103"/>
      <c r="D679" s="99"/>
      <c r="E679" s="100"/>
      <c r="F679" s="9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</row>
    <row r="680" spans="1:45" ht="14.25" customHeight="1">
      <c r="A680" s="1"/>
      <c r="B680" s="99"/>
      <c r="C680" s="103"/>
      <c r="D680" s="99"/>
      <c r="E680" s="100"/>
      <c r="F680" s="9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</row>
    <row r="681" spans="1:45" ht="14.25" customHeight="1">
      <c r="A681" s="1"/>
      <c r="B681" s="99"/>
      <c r="C681" s="103"/>
      <c r="D681" s="99"/>
      <c r="E681" s="100"/>
      <c r="F681" s="9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</row>
    <row r="682" spans="1:45" ht="14.25" customHeight="1">
      <c r="A682" s="1"/>
      <c r="B682" s="99"/>
      <c r="C682" s="103"/>
      <c r="D682" s="99"/>
      <c r="E682" s="100"/>
      <c r="F682" s="9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</row>
    <row r="683" spans="1:45" ht="14.25" customHeight="1">
      <c r="A683" s="1"/>
      <c r="B683" s="99"/>
      <c r="C683" s="103"/>
      <c r="D683" s="99"/>
      <c r="E683" s="100"/>
      <c r="F683" s="9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</row>
    <row r="684" spans="1:45" ht="14.25" customHeight="1">
      <c r="A684" s="1"/>
      <c r="B684" s="99"/>
      <c r="C684" s="103"/>
      <c r="D684" s="99"/>
      <c r="E684" s="100"/>
      <c r="F684" s="9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</row>
    <row r="685" spans="1:45" ht="14.25" customHeight="1">
      <c r="A685" s="1"/>
      <c r="B685" s="99"/>
      <c r="C685" s="103"/>
      <c r="D685" s="99"/>
      <c r="E685" s="100"/>
      <c r="F685" s="9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</row>
    <row r="686" spans="1:45" ht="14.25" customHeight="1">
      <c r="A686" s="1"/>
      <c r="B686" s="99"/>
      <c r="C686" s="103"/>
      <c r="D686" s="99"/>
      <c r="E686" s="100"/>
      <c r="F686" s="9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</row>
    <row r="687" spans="1:45" ht="14.25" customHeight="1">
      <c r="A687" s="1"/>
      <c r="B687" s="99"/>
      <c r="C687" s="103"/>
      <c r="D687" s="99"/>
      <c r="E687" s="100"/>
      <c r="F687" s="9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</row>
    <row r="688" spans="1:45" ht="14.25" customHeight="1">
      <c r="A688" s="1"/>
      <c r="B688" s="99"/>
      <c r="C688" s="103"/>
      <c r="D688" s="99"/>
      <c r="E688" s="100"/>
      <c r="F688" s="9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</row>
    <row r="689" spans="1:45" ht="14.25" customHeight="1">
      <c r="A689" s="1"/>
      <c r="B689" s="99"/>
      <c r="C689" s="103"/>
      <c r="D689" s="99"/>
      <c r="E689" s="100"/>
      <c r="F689" s="9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</row>
    <row r="690" spans="1:45" ht="14.25" customHeight="1">
      <c r="A690" s="1"/>
      <c r="B690" s="99"/>
      <c r="C690" s="103"/>
      <c r="D690" s="99"/>
      <c r="E690" s="100"/>
      <c r="F690" s="9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</row>
    <row r="691" spans="1:45" ht="14.25" customHeight="1">
      <c r="A691" s="1"/>
      <c r="B691" s="99"/>
      <c r="C691" s="103"/>
      <c r="D691" s="99"/>
      <c r="E691" s="100"/>
      <c r="F691" s="9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</row>
    <row r="692" spans="1:45" ht="14.25" customHeight="1">
      <c r="A692" s="1"/>
      <c r="B692" s="99"/>
      <c r="C692" s="103"/>
      <c r="D692" s="99"/>
      <c r="E692" s="100"/>
      <c r="F692" s="9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</row>
    <row r="693" spans="1:45" ht="14.25" customHeight="1">
      <c r="A693" s="1"/>
      <c r="B693" s="99"/>
      <c r="C693" s="103"/>
      <c r="D693" s="99"/>
      <c r="E693" s="100"/>
      <c r="F693" s="9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</row>
    <row r="694" spans="1:45" ht="14.25" customHeight="1">
      <c r="A694" s="1"/>
      <c r="B694" s="99"/>
      <c r="C694" s="103"/>
      <c r="D694" s="99"/>
      <c r="E694" s="100"/>
      <c r="F694" s="9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</row>
    <row r="695" spans="1:45" ht="14.25" customHeight="1">
      <c r="A695" s="1"/>
      <c r="B695" s="99"/>
      <c r="C695" s="103"/>
      <c r="D695" s="99"/>
      <c r="E695" s="100"/>
      <c r="F695" s="9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</row>
    <row r="696" spans="1:45" ht="14.25" customHeight="1">
      <c r="A696" s="1"/>
      <c r="B696" s="99"/>
      <c r="C696" s="103"/>
      <c r="D696" s="99"/>
      <c r="E696" s="100"/>
      <c r="F696" s="9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</row>
    <row r="697" spans="1:45" ht="14.25" customHeight="1">
      <c r="A697" s="1"/>
      <c r="B697" s="99"/>
      <c r="C697" s="103"/>
      <c r="D697" s="99"/>
      <c r="E697" s="100"/>
      <c r="F697" s="9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</row>
    <row r="698" spans="1:45" ht="14.25" customHeight="1">
      <c r="A698" s="1"/>
      <c r="B698" s="99"/>
      <c r="C698" s="103"/>
      <c r="D698" s="99"/>
      <c r="E698" s="100"/>
      <c r="F698" s="9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</row>
    <row r="699" spans="1:45" ht="14.25" customHeight="1">
      <c r="A699" s="1"/>
      <c r="B699" s="99"/>
      <c r="C699" s="103"/>
      <c r="D699" s="99"/>
      <c r="E699" s="100"/>
      <c r="F699" s="9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</row>
    <row r="700" spans="1:45" ht="14.25" customHeight="1">
      <c r="A700" s="1"/>
      <c r="B700" s="99"/>
      <c r="C700" s="103"/>
      <c r="D700" s="99"/>
      <c r="E700" s="100"/>
      <c r="F700" s="9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</row>
    <row r="701" spans="1:45" ht="14.25" customHeight="1">
      <c r="A701" s="1"/>
      <c r="B701" s="99"/>
      <c r="C701" s="103"/>
      <c r="D701" s="99"/>
      <c r="E701" s="100"/>
      <c r="F701" s="9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</row>
    <row r="702" spans="1:45" ht="14.25" customHeight="1">
      <c r="A702" s="1"/>
      <c r="B702" s="99"/>
      <c r="C702" s="103"/>
      <c r="D702" s="99"/>
      <c r="E702" s="100"/>
      <c r="F702" s="9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</row>
    <row r="703" spans="1:45" ht="14.25" customHeight="1">
      <c r="A703" s="1"/>
      <c r="B703" s="99"/>
      <c r="C703" s="103"/>
      <c r="D703" s="99"/>
      <c r="E703" s="100"/>
      <c r="F703" s="9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</row>
    <row r="704" spans="1:45" ht="14.25" customHeight="1">
      <c r="A704" s="1"/>
      <c r="B704" s="99"/>
      <c r="C704" s="103"/>
      <c r="D704" s="99"/>
      <c r="E704" s="100"/>
      <c r="F704" s="9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</row>
    <row r="705" spans="1:45" ht="14.25" customHeight="1">
      <c r="A705" s="1"/>
      <c r="B705" s="99"/>
      <c r="C705" s="103"/>
      <c r="D705" s="99"/>
      <c r="E705" s="100"/>
      <c r="F705" s="9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</row>
    <row r="706" spans="1:45" ht="14.25" customHeight="1">
      <c r="A706" s="1"/>
      <c r="B706" s="99"/>
      <c r="C706" s="103"/>
      <c r="D706" s="99"/>
      <c r="E706" s="100"/>
      <c r="F706" s="9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</row>
    <row r="707" spans="1:45" ht="14.25" customHeight="1">
      <c r="A707" s="1"/>
      <c r="B707" s="99"/>
      <c r="C707" s="103"/>
      <c r="D707" s="99"/>
      <c r="E707" s="100"/>
      <c r="F707" s="9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</row>
    <row r="708" spans="1:45" ht="14.25" customHeight="1">
      <c r="A708" s="1"/>
      <c r="B708" s="99"/>
      <c r="C708" s="103"/>
      <c r="D708" s="99"/>
      <c r="E708" s="100"/>
      <c r="F708" s="9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</row>
    <row r="709" spans="1:45" ht="14.25" customHeight="1">
      <c r="A709" s="1"/>
      <c r="B709" s="99"/>
      <c r="C709" s="103"/>
      <c r="D709" s="99"/>
      <c r="E709" s="100"/>
      <c r="F709" s="9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</row>
    <row r="710" spans="1:45" ht="14.25" customHeight="1">
      <c r="A710" s="1"/>
      <c r="B710" s="99"/>
      <c r="C710" s="103"/>
      <c r="D710" s="99"/>
      <c r="E710" s="100"/>
      <c r="F710" s="9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</row>
    <row r="711" spans="1:45" ht="14.25" customHeight="1">
      <c r="A711" s="1"/>
      <c r="B711" s="99"/>
      <c r="C711" s="103"/>
      <c r="D711" s="99"/>
      <c r="E711" s="100"/>
      <c r="F711" s="9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</row>
    <row r="712" spans="1:45" ht="14.25" customHeight="1">
      <c r="A712" s="1"/>
      <c r="B712" s="99"/>
      <c r="C712" s="103"/>
      <c r="D712" s="99"/>
      <c r="E712" s="100"/>
      <c r="F712" s="9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</row>
    <row r="713" spans="1:45" ht="14.25" customHeight="1">
      <c r="A713" s="1"/>
      <c r="B713" s="99"/>
      <c r="C713" s="103"/>
      <c r="D713" s="99"/>
      <c r="E713" s="100"/>
      <c r="F713" s="9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</row>
    <row r="714" spans="1:45" ht="14.25" customHeight="1">
      <c r="A714" s="1"/>
      <c r="B714" s="99"/>
      <c r="C714" s="103"/>
      <c r="D714" s="99"/>
      <c r="E714" s="100"/>
      <c r="F714" s="9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</row>
    <row r="715" spans="1:45" ht="14.25" customHeight="1">
      <c r="A715" s="1"/>
      <c r="B715" s="99"/>
      <c r="C715" s="103"/>
      <c r="D715" s="99"/>
      <c r="E715" s="100"/>
      <c r="F715" s="9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</row>
    <row r="716" spans="1:45" ht="14.25" customHeight="1">
      <c r="A716" s="1"/>
      <c r="B716" s="99"/>
      <c r="C716" s="103"/>
      <c r="D716" s="99"/>
      <c r="E716" s="100"/>
      <c r="F716" s="9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</row>
    <row r="717" spans="1:45" ht="14.25" customHeight="1">
      <c r="A717" s="1"/>
      <c r="B717" s="99"/>
      <c r="C717" s="103"/>
      <c r="D717" s="99"/>
      <c r="E717" s="100"/>
      <c r="F717" s="9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</row>
    <row r="718" spans="1:45" ht="14.25" customHeight="1">
      <c r="A718" s="1"/>
      <c r="B718" s="99"/>
      <c r="C718" s="103"/>
      <c r="D718" s="99"/>
      <c r="E718" s="100"/>
      <c r="F718" s="9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</row>
    <row r="719" spans="1:45" ht="14.25" customHeight="1">
      <c r="A719" s="1"/>
      <c r="B719" s="99"/>
      <c r="C719" s="103"/>
      <c r="D719" s="99"/>
      <c r="E719" s="100"/>
      <c r="F719" s="9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</row>
    <row r="720" spans="1:45" ht="14.25" customHeight="1">
      <c r="A720" s="1"/>
      <c r="B720" s="99"/>
      <c r="C720" s="103"/>
      <c r="D720" s="99"/>
      <c r="E720" s="100"/>
      <c r="F720" s="9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</row>
    <row r="721" spans="1:45" ht="14.25" customHeight="1">
      <c r="A721" s="1"/>
      <c r="B721" s="99"/>
      <c r="C721" s="103"/>
      <c r="D721" s="99"/>
      <c r="E721" s="100"/>
      <c r="F721" s="9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</row>
    <row r="722" spans="1:45" ht="14.25" customHeight="1">
      <c r="A722" s="1"/>
      <c r="B722" s="99"/>
      <c r="C722" s="103"/>
      <c r="D722" s="99"/>
      <c r="E722" s="100"/>
      <c r="F722" s="9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</row>
    <row r="723" spans="1:45" ht="14.25" customHeight="1">
      <c r="A723" s="1"/>
      <c r="B723" s="99"/>
      <c r="C723" s="103"/>
      <c r="D723" s="99"/>
      <c r="E723" s="100"/>
      <c r="F723" s="9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</row>
    <row r="724" spans="1:45" ht="14.25" customHeight="1">
      <c r="A724" s="1"/>
      <c r="B724" s="99"/>
      <c r="C724" s="103"/>
      <c r="D724" s="99"/>
      <c r="E724" s="100"/>
      <c r="F724" s="9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</row>
    <row r="725" spans="1:45" ht="14.25" customHeight="1">
      <c r="A725" s="1"/>
      <c r="B725" s="99"/>
      <c r="C725" s="103"/>
      <c r="D725" s="99"/>
      <c r="E725" s="100"/>
      <c r="F725" s="9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</row>
    <row r="726" spans="1:45" ht="14.25" customHeight="1">
      <c r="A726" s="1"/>
      <c r="B726" s="99"/>
      <c r="C726" s="103"/>
      <c r="D726" s="99"/>
      <c r="E726" s="100"/>
      <c r="F726" s="9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</row>
    <row r="727" spans="1:45" ht="14.25" customHeight="1">
      <c r="A727" s="1"/>
      <c r="B727" s="99"/>
      <c r="C727" s="103"/>
      <c r="D727" s="99"/>
      <c r="E727" s="100"/>
      <c r="F727" s="9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</row>
    <row r="728" spans="1:45" ht="14.25" customHeight="1">
      <c r="A728" s="1"/>
      <c r="B728" s="99"/>
      <c r="C728" s="103"/>
      <c r="D728" s="99"/>
      <c r="E728" s="100"/>
      <c r="F728" s="9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</row>
    <row r="729" spans="1:45" ht="14.25" customHeight="1">
      <c r="A729" s="1"/>
      <c r="B729" s="99"/>
      <c r="C729" s="103"/>
      <c r="D729" s="99"/>
      <c r="E729" s="100"/>
      <c r="F729" s="9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</row>
    <row r="730" spans="1:45" ht="14.25" customHeight="1">
      <c r="A730" s="1"/>
      <c r="B730" s="99"/>
      <c r="C730" s="103"/>
      <c r="D730" s="99"/>
      <c r="E730" s="100"/>
      <c r="F730" s="9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</row>
    <row r="731" spans="1:45" ht="14.25" customHeight="1">
      <c r="A731" s="1"/>
      <c r="B731" s="99"/>
      <c r="C731" s="103"/>
      <c r="D731" s="99"/>
      <c r="E731" s="100"/>
      <c r="F731" s="9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</row>
    <row r="732" spans="1:45" ht="14.25" customHeight="1">
      <c r="A732" s="1"/>
      <c r="B732" s="99"/>
      <c r="C732" s="103"/>
      <c r="D732" s="99"/>
      <c r="E732" s="100"/>
      <c r="F732" s="9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</row>
    <row r="733" spans="1:45" ht="14.25" customHeight="1">
      <c r="A733" s="1"/>
      <c r="B733" s="99"/>
      <c r="C733" s="103"/>
      <c r="D733" s="99"/>
      <c r="E733" s="100"/>
      <c r="F733" s="9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</row>
    <row r="734" spans="1:45" ht="14.25" customHeight="1">
      <c r="A734" s="1"/>
      <c r="B734" s="99"/>
      <c r="C734" s="103"/>
      <c r="D734" s="99"/>
      <c r="E734" s="100"/>
      <c r="F734" s="9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</row>
    <row r="735" spans="1:45" ht="14.25" customHeight="1">
      <c r="A735" s="1"/>
      <c r="B735" s="99"/>
      <c r="C735" s="103"/>
      <c r="D735" s="99"/>
      <c r="E735" s="100"/>
      <c r="F735" s="9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</row>
    <row r="736" spans="1:45" ht="14.25" customHeight="1">
      <c r="A736" s="1"/>
      <c r="B736" s="99"/>
      <c r="C736" s="103"/>
      <c r="D736" s="99"/>
      <c r="E736" s="100"/>
      <c r="F736" s="9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</row>
    <row r="737" spans="1:45" ht="14.25" customHeight="1">
      <c r="A737" s="1"/>
      <c r="B737" s="99"/>
      <c r="C737" s="103"/>
      <c r="D737" s="99"/>
      <c r="E737" s="100"/>
      <c r="F737" s="9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</row>
    <row r="738" spans="1:45" ht="14.25" customHeight="1">
      <c r="A738" s="1"/>
      <c r="B738" s="99"/>
      <c r="C738" s="103"/>
      <c r="D738" s="99"/>
      <c r="E738" s="100"/>
      <c r="F738" s="9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</row>
    <row r="739" spans="1:45" ht="14.25" customHeight="1">
      <c r="A739" s="1"/>
      <c r="B739" s="99"/>
      <c r="C739" s="103"/>
      <c r="D739" s="99"/>
      <c r="E739" s="100"/>
      <c r="F739" s="9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</row>
    <row r="740" spans="1:45" ht="14.25" customHeight="1">
      <c r="A740" s="1"/>
      <c r="B740" s="99"/>
      <c r="C740" s="103"/>
      <c r="D740" s="99"/>
      <c r="E740" s="100"/>
      <c r="F740" s="9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</row>
    <row r="741" spans="1:45" ht="14.25" customHeight="1">
      <c r="A741" s="1"/>
      <c r="B741" s="99"/>
      <c r="C741" s="103"/>
      <c r="D741" s="99"/>
      <c r="E741" s="100"/>
      <c r="F741" s="9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</row>
    <row r="742" spans="1:45" ht="14.25" customHeight="1">
      <c r="A742" s="1"/>
      <c r="B742" s="99"/>
      <c r="C742" s="103"/>
      <c r="D742" s="99"/>
      <c r="E742" s="100"/>
      <c r="F742" s="9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</row>
    <row r="743" spans="1:45" ht="14.25" customHeight="1">
      <c r="A743" s="1"/>
      <c r="B743" s="99"/>
      <c r="C743" s="103"/>
      <c r="D743" s="99"/>
      <c r="E743" s="100"/>
      <c r="F743" s="9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</row>
    <row r="744" spans="1:45" ht="14.25" customHeight="1">
      <c r="A744" s="1"/>
      <c r="B744" s="99"/>
      <c r="C744" s="103"/>
      <c r="D744" s="99"/>
      <c r="E744" s="100"/>
      <c r="F744" s="9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</row>
    <row r="745" spans="1:45" ht="14.25" customHeight="1">
      <c r="A745" s="1"/>
      <c r="B745" s="99"/>
      <c r="C745" s="103"/>
      <c r="D745" s="99"/>
      <c r="E745" s="100"/>
      <c r="F745" s="9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</row>
    <row r="746" spans="1:45" ht="14.25" customHeight="1">
      <c r="A746" s="1"/>
      <c r="B746" s="99"/>
      <c r="C746" s="103"/>
      <c r="D746" s="99"/>
      <c r="E746" s="100"/>
      <c r="F746" s="9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</row>
    <row r="747" spans="1:45" ht="14.25" customHeight="1">
      <c r="A747" s="1"/>
      <c r="B747" s="99"/>
      <c r="C747" s="103"/>
      <c r="D747" s="99"/>
      <c r="E747" s="100"/>
      <c r="F747" s="9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</row>
    <row r="748" spans="1:45" ht="14.25" customHeight="1">
      <c r="A748" s="1"/>
      <c r="B748" s="99"/>
      <c r="C748" s="103"/>
      <c r="D748" s="99"/>
      <c r="E748" s="100"/>
      <c r="F748" s="9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</row>
    <row r="749" spans="1:45" ht="14.25" customHeight="1">
      <c r="A749" s="1"/>
      <c r="B749" s="99"/>
      <c r="C749" s="103"/>
      <c r="D749" s="99"/>
      <c r="E749" s="100"/>
      <c r="F749" s="9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</row>
    <row r="750" spans="1:45" ht="14.25" customHeight="1">
      <c r="A750" s="1"/>
      <c r="B750" s="99"/>
      <c r="C750" s="103"/>
      <c r="D750" s="99"/>
      <c r="E750" s="100"/>
      <c r="F750" s="9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</row>
    <row r="751" spans="1:45" ht="14.25" customHeight="1">
      <c r="A751" s="1"/>
      <c r="B751" s="99"/>
      <c r="C751" s="103"/>
      <c r="D751" s="99"/>
      <c r="E751" s="100"/>
      <c r="F751" s="9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</row>
    <row r="752" spans="1:45" ht="14.25" customHeight="1">
      <c r="A752" s="1"/>
      <c r="B752" s="99"/>
      <c r="C752" s="103"/>
      <c r="D752" s="99"/>
      <c r="E752" s="100"/>
      <c r="F752" s="9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</row>
    <row r="753" spans="1:45" ht="14.25" customHeight="1">
      <c r="A753" s="1"/>
      <c r="B753" s="99"/>
      <c r="C753" s="103"/>
      <c r="D753" s="99"/>
      <c r="E753" s="100"/>
      <c r="F753" s="9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</row>
    <row r="754" spans="1:45" ht="14.25" customHeight="1">
      <c r="A754" s="1"/>
      <c r="B754" s="99"/>
      <c r="C754" s="103"/>
      <c r="D754" s="99"/>
      <c r="E754" s="100"/>
      <c r="F754" s="9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</row>
    <row r="755" spans="1:45" ht="14.25" customHeight="1">
      <c r="A755" s="1"/>
      <c r="B755" s="99"/>
      <c r="C755" s="103"/>
      <c r="D755" s="99"/>
      <c r="E755" s="100"/>
      <c r="F755" s="9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</row>
    <row r="756" spans="1:45" ht="14.25" customHeight="1">
      <c r="A756" s="1"/>
      <c r="B756" s="99"/>
      <c r="C756" s="103"/>
      <c r="D756" s="99"/>
      <c r="E756" s="100"/>
      <c r="F756" s="9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</row>
    <row r="757" spans="1:45" ht="14.25" customHeight="1">
      <c r="A757" s="1"/>
      <c r="B757" s="99"/>
      <c r="C757" s="103"/>
      <c r="D757" s="99"/>
      <c r="E757" s="100"/>
      <c r="F757" s="9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</row>
    <row r="758" spans="1:45" ht="14.25" customHeight="1">
      <c r="A758" s="1"/>
      <c r="B758" s="99"/>
      <c r="C758" s="103"/>
      <c r="D758" s="99"/>
      <c r="E758" s="100"/>
      <c r="F758" s="9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</row>
    <row r="759" spans="1:45" ht="14.25" customHeight="1">
      <c r="A759" s="1"/>
      <c r="B759" s="99"/>
      <c r="C759" s="103"/>
      <c r="D759" s="99"/>
      <c r="E759" s="100"/>
      <c r="F759" s="9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</row>
    <row r="760" spans="1:45" ht="14.25" customHeight="1">
      <c r="A760" s="1"/>
      <c r="B760" s="99"/>
      <c r="C760" s="103"/>
      <c r="D760" s="99"/>
      <c r="E760" s="100"/>
      <c r="F760" s="9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</row>
    <row r="761" spans="1:45" ht="14.25" customHeight="1">
      <c r="A761" s="1"/>
      <c r="B761" s="99"/>
      <c r="C761" s="103"/>
      <c r="D761" s="99"/>
      <c r="E761" s="100"/>
      <c r="F761" s="9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</row>
    <row r="762" spans="1:45" ht="14.25" customHeight="1">
      <c r="A762" s="1"/>
      <c r="B762" s="99"/>
      <c r="C762" s="103"/>
      <c r="D762" s="99"/>
      <c r="E762" s="100"/>
      <c r="F762" s="9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</row>
    <row r="763" spans="1:45" ht="14.25" customHeight="1">
      <c r="A763" s="1"/>
      <c r="B763" s="99"/>
      <c r="C763" s="103"/>
      <c r="D763" s="99"/>
      <c r="E763" s="100"/>
      <c r="F763" s="9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</row>
    <row r="764" spans="1:45" ht="14.25" customHeight="1">
      <c r="A764" s="1"/>
      <c r="B764" s="99"/>
      <c r="C764" s="103"/>
      <c r="D764" s="99"/>
      <c r="E764" s="100"/>
      <c r="F764" s="9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</row>
    <row r="765" spans="1:45" ht="14.25" customHeight="1">
      <c r="A765" s="1"/>
      <c r="B765" s="99"/>
      <c r="C765" s="103"/>
      <c r="D765" s="99"/>
      <c r="E765" s="100"/>
      <c r="F765" s="9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</row>
    <row r="766" spans="1:45" ht="14.25" customHeight="1">
      <c r="A766" s="1"/>
      <c r="B766" s="99"/>
      <c r="C766" s="103"/>
      <c r="D766" s="99"/>
      <c r="E766" s="100"/>
      <c r="F766" s="9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</row>
    <row r="767" spans="1:45" ht="14.25" customHeight="1">
      <c r="A767" s="1"/>
      <c r="B767" s="99"/>
      <c r="C767" s="103"/>
      <c r="D767" s="99"/>
      <c r="E767" s="100"/>
      <c r="F767" s="9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</row>
    <row r="768" spans="1:45" ht="14.25" customHeight="1">
      <c r="A768" s="1"/>
      <c r="B768" s="99"/>
      <c r="C768" s="103"/>
      <c r="D768" s="99"/>
      <c r="E768" s="100"/>
      <c r="F768" s="9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</row>
    <row r="769" spans="1:45" ht="14.25" customHeight="1">
      <c r="A769" s="1"/>
      <c r="B769" s="99"/>
      <c r="C769" s="103"/>
      <c r="D769" s="99"/>
      <c r="E769" s="100"/>
      <c r="F769" s="9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</row>
    <row r="770" spans="1:45" ht="14.25" customHeight="1">
      <c r="A770" s="1"/>
      <c r="B770" s="99"/>
      <c r="C770" s="103"/>
      <c r="D770" s="99"/>
      <c r="E770" s="100"/>
      <c r="F770" s="9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</row>
    <row r="771" spans="1:45" ht="14.25" customHeight="1">
      <c r="A771" s="1"/>
      <c r="B771" s="99"/>
      <c r="C771" s="103"/>
      <c r="D771" s="99"/>
      <c r="E771" s="100"/>
      <c r="F771" s="9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</row>
    <row r="772" spans="1:45" ht="14.25" customHeight="1">
      <c r="A772" s="1"/>
      <c r="B772" s="99"/>
      <c r="C772" s="103"/>
      <c r="D772" s="99"/>
      <c r="E772" s="100"/>
      <c r="F772" s="9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</row>
    <row r="773" spans="1:45" ht="14.25" customHeight="1">
      <c r="A773" s="1"/>
      <c r="B773" s="99"/>
      <c r="C773" s="103"/>
      <c r="D773" s="99"/>
      <c r="E773" s="100"/>
      <c r="F773" s="9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</row>
    <row r="774" spans="1:45" ht="14.25" customHeight="1">
      <c r="A774" s="1"/>
      <c r="B774" s="99"/>
      <c r="C774" s="103"/>
      <c r="D774" s="99"/>
      <c r="E774" s="100"/>
      <c r="F774" s="9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</row>
    <row r="775" spans="1:45" ht="14.25" customHeight="1">
      <c r="A775" s="1"/>
      <c r="B775" s="99"/>
      <c r="C775" s="103"/>
      <c r="D775" s="99"/>
      <c r="E775" s="100"/>
      <c r="F775" s="9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</row>
    <row r="776" spans="1:45" ht="14.25" customHeight="1">
      <c r="A776" s="1"/>
      <c r="B776" s="99"/>
      <c r="C776" s="103"/>
      <c r="D776" s="99"/>
      <c r="E776" s="100"/>
      <c r="F776" s="9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</row>
    <row r="777" spans="1:45" ht="14.25" customHeight="1">
      <c r="A777" s="1"/>
      <c r="B777" s="99"/>
      <c r="C777" s="103"/>
      <c r="D777" s="99"/>
      <c r="E777" s="100"/>
      <c r="F777" s="9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</row>
    <row r="778" spans="1:45" ht="14.25" customHeight="1">
      <c r="A778" s="1"/>
      <c r="B778" s="99"/>
      <c r="C778" s="103"/>
      <c r="D778" s="99"/>
      <c r="E778" s="100"/>
      <c r="F778" s="9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</row>
    <row r="779" spans="1:45" ht="14.25" customHeight="1">
      <c r="A779" s="1"/>
      <c r="B779" s="99"/>
      <c r="C779" s="103"/>
      <c r="D779" s="99"/>
      <c r="E779" s="100"/>
      <c r="F779" s="9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</row>
    <row r="780" spans="1:45" ht="14.25" customHeight="1">
      <c r="A780" s="1"/>
      <c r="B780" s="99"/>
      <c r="C780" s="103"/>
      <c r="D780" s="99"/>
      <c r="E780" s="100"/>
      <c r="F780" s="9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</row>
    <row r="781" spans="1:45" ht="14.25" customHeight="1">
      <c r="A781" s="1"/>
      <c r="B781" s="99"/>
      <c r="C781" s="103"/>
      <c r="D781" s="99"/>
      <c r="E781" s="100"/>
      <c r="F781" s="9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</row>
    <row r="782" spans="1:45" ht="14.25" customHeight="1">
      <c r="A782" s="1"/>
      <c r="B782" s="99"/>
      <c r="C782" s="103"/>
      <c r="D782" s="99"/>
      <c r="E782" s="100"/>
      <c r="F782" s="9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</row>
    <row r="783" spans="1:45" ht="14.25" customHeight="1">
      <c r="A783" s="1"/>
      <c r="B783" s="99"/>
      <c r="C783" s="103"/>
      <c r="D783" s="99"/>
      <c r="E783" s="100"/>
      <c r="F783" s="9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</row>
    <row r="784" spans="1:45" ht="14.25" customHeight="1">
      <c r="A784" s="1"/>
      <c r="B784" s="99"/>
      <c r="C784" s="103"/>
      <c r="D784" s="99"/>
      <c r="E784" s="100"/>
      <c r="F784" s="9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</row>
    <row r="785" spans="1:45" ht="14.25" customHeight="1">
      <c r="A785" s="1"/>
      <c r="B785" s="99"/>
      <c r="C785" s="103"/>
      <c r="D785" s="99"/>
      <c r="E785" s="100"/>
      <c r="F785" s="9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</row>
    <row r="786" spans="1:45" ht="14.25" customHeight="1">
      <c r="A786" s="1"/>
      <c r="B786" s="99"/>
      <c r="C786" s="103"/>
      <c r="D786" s="99"/>
      <c r="E786" s="100"/>
      <c r="F786" s="9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</row>
    <row r="787" spans="1:45" ht="14.25" customHeight="1">
      <c r="A787" s="1"/>
      <c r="B787" s="99"/>
      <c r="C787" s="103"/>
      <c r="D787" s="99"/>
      <c r="E787" s="100"/>
      <c r="F787" s="9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</row>
    <row r="788" spans="1:45" ht="14.25" customHeight="1">
      <c r="A788" s="1"/>
      <c r="B788" s="99"/>
      <c r="C788" s="103"/>
      <c r="D788" s="99"/>
      <c r="E788" s="100"/>
      <c r="F788" s="9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</row>
    <row r="789" spans="1:45" ht="14.25" customHeight="1">
      <c r="A789" s="1"/>
      <c r="B789" s="99"/>
      <c r="C789" s="103"/>
      <c r="D789" s="99"/>
      <c r="E789" s="100"/>
      <c r="F789" s="9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</row>
    <row r="790" spans="1:45" ht="14.25" customHeight="1">
      <c r="A790" s="1"/>
      <c r="B790" s="99"/>
      <c r="C790" s="103"/>
      <c r="D790" s="99"/>
      <c r="E790" s="100"/>
      <c r="F790" s="9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</row>
    <row r="791" spans="1:45" ht="14.25" customHeight="1">
      <c r="A791" s="1"/>
      <c r="B791" s="99"/>
      <c r="C791" s="103"/>
      <c r="D791" s="99"/>
      <c r="E791" s="100"/>
      <c r="F791" s="9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</row>
    <row r="792" spans="1:45" ht="14.25" customHeight="1">
      <c r="A792" s="1"/>
      <c r="B792" s="99"/>
      <c r="C792" s="103"/>
      <c r="D792" s="99"/>
      <c r="E792" s="100"/>
      <c r="F792" s="9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</row>
    <row r="793" spans="1:45" ht="14.25" customHeight="1">
      <c r="A793" s="1"/>
      <c r="B793" s="99"/>
      <c r="C793" s="103"/>
      <c r="D793" s="99"/>
      <c r="E793" s="100"/>
      <c r="F793" s="9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</row>
    <row r="794" spans="1:45" ht="14.25" customHeight="1">
      <c r="A794" s="1"/>
      <c r="B794" s="99"/>
      <c r="C794" s="103"/>
      <c r="D794" s="99"/>
      <c r="E794" s="100"/>
      <c r="F794" s="9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</row>
    <row r="795" spans="1:45" ht="14.25" customHeight="1">
      <c r="A795" s="1"/>
      <c r="B795" s="99"/>
      <c r="C795" s="103"/>
      <c r="D795" s="99"/>
      <c r="E795" s="100"/>
      <c r="F795" s="9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</row>
    <row r="796" spans="1:45" ht="14.25" customHeight="1">
      <c r="A796" s="1"/>
      <c r="B796" s="99"/>
      <c r="C796" s="103"/>
      <c r="D796" s="99"/>
      <c r="E796" s="100"/>
      <c r="F796" s="9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</row>
    <row r="797" spans="1:45" ht="14.25" customHeight="1">
      <c r="A797" s="1"/>
      <c r="B797" s="99"/>
      <c r="C797" s="103"/>
      <c r="D797" s="99"/>
      <c r="E797" s="100"/>
      <c r="F797" s="9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</row>
    <row r="798" spans="1:45" ht="14.25" customHeight="1">
      <c r="A798" s="1"/>
      <c r="B798" s="99"/>
      <c r="C798" s="103"/>
      <c r="D798" s="99"/>
      <c r="E798" s="100"/>
      <c r="F798" s="9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</row>
    <row r="799" spans="1:45" ht="14.25" customHeight="1">
      <c r="A799" s="1"/>
      <c r="B799" s="99"/>
      <c r="C799" s="103"/>
      <c r="D799" s="99"/>
      <c r="E799" s="100"/>
      <c r="F799" s="9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</row>
    <row r="800" spans="1:45" ht="14.25" customHeight="1">
      <c r="A800" s="1"/>
      <c r="B800" s="99"/>
      <c r="C800" s="103"/>
      <c r="D800" s="99"/>
      <c r="E800" s="100"/>
      <c r="F800" s="9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</row>
    <row r="801" spans="1:45" ht="14.25" customHeight="1">
      <c r="A801" s="1"/>
      <c r="B801" s="99"/>
      <c r="C801" s="103"/>
      <c r="D801" s="99"/>
      <c r="E801" s="100"/>
      <c r="F801" s="9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</row>
    <row r="802" spans="1:45" ht="14.25" customHeight="1">
      <c r="A802" s="1"/>
      <c r="B802" s="99"/>
      <c r="C802" s="103"/>
      <c r="D802" s="99"/>
      <c r="E802" s="100"/>
      <c r="F802" s="9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</row>
    <row r="803" spans="1:45" ht="14.25" customHeight="1">
      <c r="A803" s="1"/>
      <c r="B803" s="99"/>
      <c r="C803" s="103"/>
      <c r="D803" s="99"/>
      <c r="E803" s="100"/>
      <c r="F803" s="9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</row>
    <row r="804" spans="1:45" ht="14.25" customHeight="1">
      <c r="A804" s="1"/>
      <c r="B804" s="99"/>
      <c r="C804" s="103"/>
      <c r="D804" s="99"/>
      <c r="E804" s="100"/>
      <c r="F804" s="9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</row>
    <row r="805" spans="1:45" ht="14.25" customHeight="1">
      <c r="A805" s="1"/>
      <c r="B805" s="99"/>
      <c r="C805" s="103"/>
      <c r="D805" s="99"/>
      <c r="E805" s="100"/>
      <c r="F805" s="9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</row>
    <row r="806" spans="1:45" ht="14.25" customHeight="1">
      <c r="A806" s="1"/>
      <c r="B806" s="99"/>
      <c r="C806" s="103"/>
      <c r="D806" s="99"/>
      <c r="E806" s="100"/>
      <c r="F806" s="9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</row>
    <row r="807" spans="1:45" ht="14.25" customHeight="1">
      <c r="A807" s="1"/>
      <c r="B807" s="99"/>
      <c r="C807" s="103"/>
      <c r="D807" s="99"/>
      <c r="E807" s="100"/>
      <c r="F807" s="9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</row>
    <row r="808" spans="1:45" ht="14.25" customHeight="1">
      <c r="A808" s="1"/>
      <c r="B808" s="99"/>
      <c r="C808" s="103"/>
      <c r="D808" s="99"/>
      <c r="E808" s="100"/>
      <c r="F808" s="9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</row>
    <row r="809" spans="1:45" ht="14.25" customHeight="1">
      <c r="A809" s="1"/>
      <c r="B809" s="99"/>
      <c r="C809" s="103"/>
      <c r="D809" s="99"/>
      <c r="E809" s="100"/>
      <c r="F809" s="9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</row>
    <row r="810" spans="1:45" ht="14.25" customHeight="1">
      <c r="A810" s="1"/>
      <c r="B810" s="99"/>
      <c r="C810" s="103"/>
      <c r="D810" s="99"/>
      <c r="E810" s="100"/>
      <c r="F810" s="9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</row>
    <row r="811" spans="1:45" ht="14.25" customHeight="1">
      <c r="A811" s="1"/>
      <c r="B811" s="99"/>
      <c r="C811" s="103"/>
      <c r="D811" s="99"/>
      <c r="E811" s="100"/>
      <c r="F811" s="9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</row>
    <row r="812" spans="1:45" ht="14.25" customHeight="1">
      <c r="A812" s="1"/>
      <c r="B812" s="99"/>
      <c r="C812" s="103"/>
      <c r="D812" s="99"/>
      <c r="E812" s="100"/>
      <c r="F812" s="9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</row>
    <row r="813" spans="1:45" ht="14.25" customHeight="1">
      <c r="A813" s="1"/>
      <c r="B813" s="99"/>
      <c r="C813" s="103"/>
      <c r="D813" s="99"/>
      <c r="E813" s="100"/>
      <c r="F813" s="9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</row>
    <row r="814" spans="1:45" ht="14.25" customHeight="1">
      <c r="A814" s="1"/>
      <c r="B814" s="99"/>
      <c r="C814" s="103"/>
      <c r="D814" s="99"/>
      <c r="E814" s="100"/>
      <c r="F814" s="9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</row>
    <row r="815" spans="1:45" ht="14.25" customHeight="1">
      <c r="A815" s="1"/>
      <c r="B815" s="99"/>
      <c r="C815" s="103"/>
      <c r="D815" s="99"/>
      <c r="E815" s="100"/>
      <c r="F815" s="9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</row>
    <row r="816" spans="1:45" ht="14.25" customHeight="1">
      <c r="A816" s="1"/>
      <c r="B816" s="99"/>
      <c r="C816" s="103"/>
      <c r="D816" s="99"/>
      <c r="E816" s="100"/>
      <c r="F816" s="9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</row>
    <row r="817" spans="1:45" ht="14.25" customHeight="1">
      <c r="A817" s="1"/>
      <c r="B817" s="99"/>
      <c r="C817" s="103"/>
      <c r="D817" s="99"/>
      <c r="E817" s="100"/>
      <c r="F817" s="9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</row>
    <row r="818" spans="1:45" ht="14.25" customHeight="1">
      <c r="A818" s="1"/>
      <c r="B818" s="99"/>
      <c r="C818" s="103"/>
      <c r="D818" s="99"/>
      <c r="E818" s="100"/>
      <c r="F818" s="9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</row>
    <row r="819" spans="1:45" ht="14.25" customHeight="1">
      <c r="A819" s="1"/>
      <c r="B819" s="99"/>
      <c r="C819" s="103"/>
      <c r="D819" s="99"/>
      <c r="E819" s="100"/>
      <c r="F819" s="9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</row>
    <row r="820" spans="1:45" ht="14.25" customHeight="1">
      <c r="A820" s="1"/>
      <c r="B820" s="99"/>
      <c r="C820" s="103"/>
      <c r="D820" s="99"/>
      <c r="E820" s="100"/>
      <c r="F820" s="9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</row>
    <row r="821" spans="1:45" ht="14.25" customHeight="1">
      <c r="A821" s="1"/>
      <c r="B821" s="99"/>
      <c r="C821" s="103"/>
      <c r="D821" s="99"/>
      <c r="E821" s="100"/>
      <c r="F821" s="9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</row>
    <row r="822" spans="1:45" ht="14.25" customHeight="1">
      <c r="A822" s="1"/>
      <c r="B822" s="99"/>
      <c r="C822" s="103"/>
      <c r="D822" s="99"/>
      <c r="E822" s="100"/>
      <c r="F822" s="9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</row>
    <row r="823" spans="1:45" ht="14.25" customHeight="1">
      <c r="A823" s="1"/>
      <c r="B823" s="99"/>
      <c r="C823" s="103"/>
      <c r="D823" s="99"/>
      <c r="E823" s="100"/>
      <c r="F823" s="9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</row>
    <row r="824" spans="1:45" ht="14.25" customHeight="1">
      <c r="A824" s="1"/>
      <c r="B824" s="99"/>
      <c r="C824" s="103"/>
      <c r="D824" s="99"/>
      <c r="E824" s="100"/>
      <c r="F824" s="9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</row>
    <row r="825" spans="1:45" ht="14.25" customHeight="1">
      <c r="A825" s="1"/>
      <c r="B825" s="99"/>
      <c r="C825" s="103"/>
      <c r="D825" s="99"/>
      <c r="E825" s="100"/>
      <c r="F825" s="9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</row>
    <row r="826" spans="1:45" ht="14.25" customHeight="1">
      <c r="A826" s="1"/>
      <c r="B826" s="99"/>
      <c r="C826" s="103"/>
      <c r="D826" s="99"/>
      <c r="E826" s="100"/>
      <c r="F826" s="9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</row>
    <row r="827" spans="1:45" ht="14.25" customHeight="1">
      <c r="A827" s="1"/>
      <c r="B827" s="99"/>
      <c r="C827" s="103"/>
      <c r="D827" s="99"/>
      <c r="E827" s="100"/>
      <c r="F827" s="9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</row>
    <row r="828" spans="1:45" ht="14.25" customHeight="1">
      <c r="A828" s="1"/>
      <c r="B828" s="99"/>
      <c r="C828" s="103"/>
      <c r="D828" s="99"/>
      <c r="E828" s="100"/>
      <c r="F828" s="9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</row>
    <row r="829" spans="1:45" ht="14.25" customHeight="1">
      <c r="A829" s="1"/>
      <c r="B829" s="99"/>
      <c r="C829" s="103"/>
      <c r="D829" s="99"/>
      <c r="E829" s="100"/>
      <c r="F829" s="9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</row>
    <row r="830" spans="1:45" ht="14.25" customHeight="1">
      <c r="A830" s="1"/>
      <c r="B830" s="99"/>
      <c r="C830" s="103"/>
      <c r="D830" s="99"/>
      <c r="E830" s="100"/>
      <c r="F830" s="9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</row>
    <row r="831" spans="1:45" ht="14.25" customHeight="1">
      <c r="A831" s="1"/>
      <c r="B831" s="99"/>
      <c r="C831" s="103"/>
      <c r="D831" s="99"/>
      <c r="E831" s="100"/>
      <c r="F831" s="9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</row>
    <row r="832" spans="1:45" ht="14.25" customHeight="1">
      <c r="A832" s="1"/>
      <c r="B832" s="99"/>
      <c r="C832" s="103"/>
      <c r="D832" s="99"/>
      <c r="E832" s="100"/>
      <c r="F832" s="9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</row>
    <row r="833" spans="1:45" ht="14.25" customHeight="1">
      <c r="A833" s="1"/>
      <c r="B833" s="99"/>
      <c r="C833" s="103"/>
      <c r="D833" s="99"/>
      <c r="E833" s="100"/>
      <c r="F833" s="9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</row>
    <row r="834" spans="1:45" ht="14.25" customHeight="1">
      <c r="A834" s="1"/>
      <c r="B834" s="99"/>
      <c r="C834" s="103"/>
      <c r="D834" s="99"/>
      <c r="E834" s="100"/>
      <c r="F834" s="9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</row>
    <row r="835" spans="1:45" ht="14.25" customHeight="1">
      <c r="A835" s="1"/>
      <c r="B835" s="99"/>
      <c r="C835" s="103"/>
      <c r="D835" s="99"/>
      <c r="E835" s="100"/>
      <c r="F835" s="9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</row>
    <row r="836" spans="1:45" ht="14.25" customHeight="1">
      <c r="A836" s="1"/>
      <c r="B836" s="99"/>
      <c r="C836" s="103"/>
      <c r="D836" s="99"/>
      <c r="E836" s="100"/>
      <c r="F836" s="9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</row>
    <row r="837" spans="1:45" ht="14.25" customHeight="1">
      <c r="A837" s="1"/>
      <c r="B837" s="99"/>
      <c r="C837" s="103"/>
      <c r="D837" s="99"/>
      <c r="E837" s="100"/>
      <c r="F837" s="9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</row>
    <row r="838" spans="1:45" ht="14.25" customHeight="1">
      <c r="A838" s="1"/>
      <c r="B838" s="99"/>
      <c r="C838" s="103"/>
      <c r="D838" s="99"/>
      <c r="E838" s="100"/>
      <c r="F838" s="9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</row>
    <row r="839" spans="1:45" ht="14.25" customHeight="1">
      <c r="A839" s="1"/>
      <c r="B839" s="99"/>
      <c r="C839" s="103"/>
      <c r="D839" s="99"/>
      <c r="E839" s="100"/>
      <c r="F839" s="9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</row>
    <row r="840" spans="1:45" ht="14.25" customHeight="1">
      <c r="A840" s="1"/>
      <c r="B840" s="99"/>
      <c r="C840" s="103"/>
      <c r="D840" s="99"/>
      <c r="E840" s="100"/>
      <c r="F840" s="9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</row>
    <row r="841" spans="1:45" ht="14.25" customHeight="1">
      <c r="A841" s="1"/>
      <c r="B841" s="99"/>
      <c r="C841" s="103"/>
      <c r="D841" s="99"/>
      <c r="E841" s="100"/>
      <c r="F841" s="9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</row>
    <row r="842" spans="1:45" ht="14.25" customHeight="1">
      <c r="A842" s="1"/>
      <c r="B842" s="99"/>
      <c r="C842" s="103"/>
      <c r="D842" s="99"/>
      <c r="E842" s="100"/>
      <c r="F842" s="9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</row>
    <row r="843" spans="1:45" ht="14.25" customHeight="1">
      <c r="A843" s="1"/>
      <c r="B843" s="99"/>
      <c r="C843" s="103"/>
      <c r="D843" s="99"/>
      <c r="E843" s="100"/>
      <c r="F843" s="9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</row>
    <row r="844" spans="1:45" ht="14.25" customHeight="1">
      <c r="A844" s="1"/>
      <c r="B844" s="99"/>
      <c r="C844" s="103"/>
      <c r="D844" s="99"/>
      <c r="E844" s="100"/>
      <c r="F844" s="9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</row>
    <row r="845" spans="1:45" ht="14.25" customHeight="1">
      <c r="A845" s="1"/>
      <c r="B845" s="99"/>
      <c r="C845" s="103"/>
      <c r="D845" s="99"/>
      <c r="E845" s="100"/>
      <c r="F845" s="9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</row>
    <row r="846" spans="1:45" ht="14.25" customHeight="1">
      <c r="A846" s="1"/>
      <c r="B846" s="99"/>
      <c r="C846" s="103"/>
      <c r="D846" s="99"/>
      <c r="E846" s="100"/>
      <c r="F846" s="9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</row>
    <row r="847" spans="1:45" ht="14.25" customHeight="1">
      <c r="A847" s="1"/>
      <c r="B847" s="99"/>
      <c r="C847" s="103"/>
      <c r="D847" s="99"/>
      <c r="E847" s="100"/>
      <c r="F847" s="9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</row>
    <row r="848" spans="1:45" ht="14.25" customHeight="1">
      <c r="A848" s="1"/>
      <c r="B848" s="99"/>
      <c r="C848" s="103"/>
      <c r="D848" s="99"/>
      <c r="E848" s="100"/>
      <c r="F848" s="9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</row>
    <row r="849" spans="1:45" ht="14.25" customHeight="1">
      <c r="A849" s="1"/>
      <c r="B849" s="99"/>
      <c r="C849" s="103"/>
      <c r="D849" s="99"/>
      <c r="E849" s="100"/>
      <c r="F849" s="9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</row>
    <row r="850" spans="1:45" ht="14.25" customHeight="1">
      <c r="A850" s="1"/>
      <c r="B850" s="99"/>
      <c r="C850" s="103"/>
      <c r="D850" s="99"/>
      <c r="E850" s="100"/>
      <c r="F850" s="9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</row>
    <row r="851" spans="1:45" ht="14.25" customHeight="1">
      <c r="A851" s="1"/>
      <c r="B851" s="99"/>
      <c r="C851" s="103"/>
      <c r="D851" s="99"/>
      <c r="E851" s="100"/>
      <c r="F851" s="9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</row>
    <row r="852" spans="1:45" ht="14.25" customHeight="1">
      <c r="A852" s="1"/>
      <c r="B852" s="99"/>
      <c r="C852" s="103"/>
      <c r="D852" s="99"/>
      <c r="E852" s="100"/>
      <c r="F852" s="9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</row>
    <row r="853" spans="1:45" ht="14.25" customHeight="1">
      <c r="A853" s="1"/>
      <c r="B853" s="99"/>
      <c r="C853" s="103"/>
      <c r="D853" s="99"/>
      <c r="E853" s="100"/>
      <c r="F853" s="9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</row>
    <row r="854" spans="1:45" ht="14.25" customHeight="1">
      <c r="A854" s="1"/>
      <c r="B854" s="99"/>
      <c r="C854" s="103"/>
      <c r="D854" s="99"/>
      <c r="E854" s="100"/>
      <c r="F854" s="9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</row>
    <row r="855" spans="1:45" ht="14.25" customHeight="1">
      <c r="A855" s="1"/>
      <c r="B855" s="99"/>
      <c r="C855" s="103"/>
      <c r="D855" s="99"/>
      <c r="E855" s="100"/>
      <c r="F855" s="9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</row>
    <row r="856" spans="1:45" ht="14.25" customHeight="1">
      <c r="A856" s="1"/>
      <c r="B856" s="99"/>
      <c r="C856" s="103"/>
      <c r="D856" s="99"/>
      <c r="E856" s="100"/>
      <c r="F856" s="9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</row>
    <row r="857" spans="1:45" ht="14.25" customHeight="1">
      <c r="A857" s="1"/>
      <c r="B857" s="99"/>
      <c r="C857" s="103"/>
      <c r="D857" s="99"/>
      <c r="E857" s="100"/>
      <c r="F857" s="9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</row>
    <row r="858" spans="1:45" ht="14.25" customHeight="1">
      <c r="A858" s="1"/>
      <c r="B858" s="99"/>
      <c r="C858" s="103"/>
      <c r="D858" s="99"/>
      <c r="E858" s="100"/>
      <c r="F858" s="9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</row>
    <row r="859" spans="1:45" ht="14.25" customHeight="1">
      <c r="A859" s="1"/>
      <c r="B859" s="99"/>
      <c r="C859" s="103"/>
      <c r="D859" s="99"/>
      <c r="E859" s="100"/>
      <c r="F859" s="9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</row>
    <row r="860" spans="1:45" ht="14.25" customHeight="1">
      <c r="A860" s="1"/>
      <c r="B860" s="99"/>
      <c r="C860" s="103"/>
      <c r="D860" s="99"/>
      <c r="E860" s="100"/>
      <c r="F860" s="9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</row>
    <row r="861" spans="1:45" ht="14.25" customHeight="1">
      <c r="A861" s="1"/>
      <c r="B861" s="99"/>
      <c r="C861" s="103"/>
      <c r="D861" s="99"/>
      <c r="E861" s="100"/>
      <c r="F861" s="9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</row>
    <row r="862" spans="1:45" ht="14.25" customHeight="1">
      <c r="A862" s="1"/>
      <c r="B862" s="99"/>
      <c r="C862" s="103"/>
      <c r="D862" s="99"/>
      <c r="E862" s="100"/>
      <c r="F862" s="9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</row>
    <row r="863" spans="1:45" ht="14.25" customHeight="1">
      <c r="A863" s="1"/>
      <c r="B863" s="99"/>
      <c r="C863" s="103"/>
      <c r="D863" s="99"/>
      <c r="E863" s="100"/>
      <c r="F863" s="9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</row>
    <row r="864" spans="1:45" ht="14.25" customHeight="1">
      <c r="A864" s="1"/>
      <c r="B864" s="99"/>
      <c r="C864" s="103"/>
      <c r="D864" s="99"/>
      <c r="E864" s="100"/>
      <c r="F864" s="9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</row>
    <row r="865" spans="1:45" ht="14.25" customHeight="1">
      <c r="A865" s="1"/>
      <c r="B865" s="99"/>
      <c r="C865" s="103"/>
      <c r="D865" s="99"/>
      <c r="E865" s="100"/>
      <c r="F865" s="9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</row>
    <row r="866" spans="1:45" ht="14.25" customHeight="1">
      <c r="A866" s="1"/>
      <c r="B866" s="99"/>
      <c r="C866" s="103"/>
      <c r="D866" s="99"/>
      <c r="E866" s="100"/>
      <c r="F866" s="9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</row>
    <row r="867" spans="1:45" ht="14.25" customHeight="1">
      <c r="A867" s="1"/>
      <c r="B867" s="99"/>
      <c r="C867" s="103"/>
      <c r="D867" s="99"/>
      <c r="E867" s="100"/>
      <c r="F867" s="9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</row>
    <row r="868" spans="1:45" ht="14.25" customHeight="1">
      <c r="A868" s="1"/>
      <c r="B868" s="99"/>
      <c r="C868" s="103"/>
      <c r="D868" s="99"/>
      <c r="E868" s="100"/>
      <c r="F868" s="9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</row>
    <row r="869" spans="1:45" ht="14.25" customHeight="1">
      <c r="A869" s="1"/>
      <c r="B869" s="99"/>
      <c r="C869" s="103"/>
      <c r="D869" s="99"/>
      <c r="E869" s="100"/>
      <c r="F869" s="9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</row>
    <row r="870" spans="1:45" ht="14.25" customHeight="1">
      <c r="A870" s="1"/>
      <c r="B870" s="99"/>
      <c r="C870" s="103"/>
      <c r="D870" s="99"/>
      <c r="E870" s="100"/>
      <c r="F870" s="9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</row>
    <row r="871" spans="1:45" ht="14.25" customHeight="1">
      <c r="A871" s="1"/>
      <c r="B871" s="99"/>
      <c r="C871" s="103"/>
      <c r="D871" s="99"/>
      <c r="E871" s="100"/>
      <c r="F871" s="9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</row>
    <row r="872" spans="1:45" ht="14.25" customHeight="1">
      <c r="A872" s="1"/>
      <c r="B872" s="99"/>
      <c r="C872" s="103"/>
      <c r="D872" s="99"/>
      <c r="E872" s="100"/>
      <c r="F872" s="9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</row>
    <row r="873" spans="1:45" ht="14.25" customHeight="1">
      <c r="A873" s="1"/>
      <c r="B873" s="99"/>
      <c r="C873" s="103"/>
      <c r="D873" s="99"/>
      <c r="E873" s="100"/>
      <c r="F873" s="9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</row>
    <row r="874" spans="1:45" ht="14.25" customHeight="1">
      <c r="A874" s="1"/>
      <c r="B874" s="99"/>
      <c r="C874" s="103"/>
      <c r="D874" s="99"/>
      <c r="E874" s="100"/>
      <c r="F874" s="9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</row>
    <row r="875" spans="1:45" ht="14.25" customHeight="1">
      <c r="A875" s="1"/>
      <c r="B875" s="99"/>
      <c r="C875" s="103"/>
      <c r="D875" s="99"/>
      <c r="E875" s="100"/>
      <c r="F875" s="9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</row>
    <row r="876" spans="1:45" ht="14.25" customHeight="1">
      <c r="A876" s="1"/>
      <c r="B876" s="99"/>
      <c r="C876" s="103"/>
      <c r="D876" s="99"/>
      <c r="E876" s="100"/>
      <c r="F876" s="9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</row>
    <row r="877" spans="1:45" ht="14.25" customHeight="1">
      <c r="A877" s="1"/>
      <c r="B877" s="99"/>
      <c r="C877" s="103"/>
      <c r="D877" s="99"/>
      <c r="E877" s="100"/>
      <c r="F877" s="9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</row>
    <row r="878" spans="1:45" ht="14.25" customHeight="1">
      <c r="A878" s="1"/>
      <c r="B878" s="99"/>
      <c r="C878" s="103"/>
      <c r="D878" s="99"/>
      <c r="E878" s="100"/>
      <c r="F878" s="9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</row>
    <row r="879" spans="1:45" ht="14.25" customHeight="1">
      <c r="A879" s="1"/>
      <c r="B879" s="99"/>
      <c r="C879" s="103"/>
      <c r="D879" s="99"/>
      <c r="E879" s="100"/>
      <c r="F879" s="9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</row>
    <row r="880" spans="1:45" ht="14.25" customHeight="1">
      <c r="A880" s="1"/>
      <c r="B880" s="99"/>
      <c r="C880" s="103"/>
      <c r="D880" s="99"/>
      <c r="E880" s="100"/>
      <c r="F880" s="9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</row>
    <row r="881" spans="1:45" ht="14.25" customHeight="1">
      <c r="A881" s="1"/>
      <c r="B881" s="99"/>
      <c r="C881" s="103"/>
      <c r="D881" s="99"/>
      <c r="E881" s="100"/>
      <c r="F881" s="9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</row>
    <row r="882" spans="1:45" ht="14.25" customHeight="1">
      <c r="A882" s="1"/>
      <c r="B882" s="99"/>
      <c r="C882" s="103"/>
      <c r="D882" s="99"/>
      <c r="E882" s="100"/>
      <c r="F882" s="9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</row>
    <row r="883" spans="1:45" ht="14.25" customHeight="1">
      <c r="A883" s="1"/>
      <c r="B883" s="99"/>
      <c r="C883" s="103"/>
      <c r="D883" s="99"/>
      <c r="E883" s="100"/>
      <c r="F883" s="9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</row>
    <row r="884" spans="1:45" ht="14.25" customHeight="1">
      <c r="A884" s="1"/>
      <c r="B884" s="99"/>
      <c r="C884" s="103"/>
      <c r="D884" s="99"/>
      <c r="E884" s="100"/>
      <c r="F884" s="9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</row>
    <row r="885" spans="1:45" ht="14.25" customHeight="1">
      <c r="A885" s="1"/>
      <c r="B885" s="99"/>
      <c r="C885" s="103"/>
      <c r="D885" s="99"/>
      <c r="E885" s="100"/>
      <c r="F885" s="9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</row>
    <row r="886" spans="1:45" ht="14.25" customHeight="1">
      <c r="A886" s="1"/>
      <c r="B886" s="99"/>
      <c r="C886" s="103"/>
      <c r="D886" s="99"/>
      <c r="E886" s="100"/>
      <c r="F886" s="9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</row>
    <row r="887" spans="1:45" ht="14.25" customHeight="1">
      <c r="A887" s="1"/>
      <c r="B887" s="99"/>
      <c r="C887" s="103"/>
      <c r="D887" s="99"/>
      <c r="E887" s="100"/>
      <c r="F887" s="9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</row>
    <row r="888" spans="1:45" ht="14.25" customHeight="1">
      <c r="A888" s="1"/>
      <c r="B888" s="99"/>
      <c r="C888" s="103"/>
      <c r="D888" s="99"/>
      <c r="E888" s="100"/>
      <c r="F888" s="9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</row>
    <row r="889" spans="1:45" ht="14.25" customHeight="1">
      <c r="A889" s="1"/>
      <c r="B889" s="99"/>
      <c r="C889" s="103"/>
      <c r="D889" s="99"/>
      <c r="E889" s="100"/>
      <c r="F889" s="9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</row>
    <row r="890" spans="1:45" ht="14.25" customHeight="1">
      <c r="A890" s="1"/>
      <c r="B890" s="99"/>
      <c r="C890" s="103"/>
      <c r="D890" s="99"/>
      <c r="E890" s="100"/>
      <c r="F890" s="9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</row>
    <row r="891" spans="1:45" ht="14.25" customHeight="1">
      <c r="A891" s="1"/>
      <c r="B891" s="99"/>
      <c r="C891" s="103"/>
      <c r="D891" s="99"/>
      <c r="E891" s="100"/>
      <c r="F891" s="9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</row>
    <row r="892" spans="1:45" ht="14.25" customHeight="1">
      <c r="A892" s="1"/>
      <c r="B892" s="99"/>
      <c r="C892" s="103"/>
      <c r="D892" s="99"/>
      <c r="E892" s="100"/>
      <c r="F892" s="9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</row>
    <row r="893" spans="1:45" ht="14.25" customHeight="1">
      <c r="A893" s="1"/>
      <c r="B893" s="99"/>
      <c r="C893" s="103"/>
      <c r="D893" s="99"/>
      <c r="E893" s="100"/>
      <c r="F893" s="9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</row>
    <row r="894" spans="1:45" ht="14.25" customHeight="1">
      <c r="A894" s="1"/>
      <c r="B894" s="99"/>
      <c r="C894" s="103"/>
      <c r="D894" s="99"/>
      <c r="E894" s="100"/>
      <c r="F894" s="9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</row>
    <row r="895" spans="1:45" ht="14.25" customHeight="1">
      <c r="A895" s="1"/>
      <c r="B895" s="99"/>
      <c r="C895" s="103"/>
      <c r="D895" s="99"/>
      <c r="E895" s="100"/>
      <c r="F895" s="9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</row>
    <row r="896" spans="1:45" ht="14.25" customHeight="1">
      <c r="A896" s="1"/>
      <c r="B896" s="99"/>
      <c r="C896" s="103"/>
      <c r="D896" s="99"/>
      <c r="E896" s="100"/>
      <c r="F896" s="9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</row>
    <row r="897" spans="1:45" ht="14.25" customHeight="1">
      <c r="A897" s="1"/>
      <c r="B897" s="99"/>
      <c r="C897" s="103"/>
      <c r="D897" s="99"/>
      <c r="E897" s="100"/>
      <c r="F897" s="9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</row>
    <row r="898" spans="1:45" ht="14.25" customHeight="1">
      <c r="A898" s="1"/>
      <c r="B898" s="99"/>
      <c r="C898" s="103"/>
      <c r="D898" s="99"/>
      <c r="E898" s="100"/>
      <c r="F898" s="9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</row>
    <row r="899" spans="1:45" ht="14.25" customHeight="1">
      <c r="A899" s="1"/>
      <c r="B899" s="99"/>
      <c r="C899" s="103"/>
      <c r="D899" s="99"/>
      <c r="E899" s="100"/>
      <c r="F899" s="9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</row>
    <row r="900" spans="1:45" ht="14.25" customHeight="1">
      <c r="A900" s="1"/>
      <c r="B900" s="99"/>
      <c r="C900" s="103"/>
      <c r="D900" s="99"/>
      <c r="E900" s="100"/>
      <c r="F900" s="9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</row>
    <row r="901" spans="1:45" ht="14.25" customHeight="1">
      <c r="A901" s="1"/>
      <c r="B901" s="99"/>
      <c r="C901" s="103"/>
      <c r="D901" s="99"/>
      <c r="E901" s="100"/>
      <c r="F901" s="9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</row>
    <row r="902" spans="1:45" ht="14.25" customHeight="1">
      <c r="A902" s="1"/>
      <c r="B902" s="99"/>
      <c r="C902" s="103"/>
      <c r="D902" s="99"/>
      <c r="E902" s="100"/>
      <c r="F902" s="9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</row>
    <row r="903" spans="1:45" ht="14.25" customHeight="1">
      <c r="A903" s="1"/>
      <c r="B903" s="99"/>
      <c r="C903" s="103"/>
      <c r="D903" s="99"/>
      <c r="E903" s="100"/>
      <c r="F903" s="9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</row>
    <row r="904" spans="1:45" ht="14.25" customHeight="1">
      <c r="A904" s="1"/>
      <c r="B904" s="99"/>
      <c r="C904" s="103"/>
      <c r="D904" s="99"/>
      <c r="E904" s="100"/>
      <c r="F904" s="9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</row>
    <row r="905" spans="1:45" ht="14.25" customHeight="1">
      <c r="A905" s="1"/>
      <c r="B905" s="99"/>
      <c r="C905" s="103"/>
      <c r="D905" s="99"/>
      <c r="E905" s="100"/>
      <c r="F905" s="9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</row>
    <row r="906" spans="1:45" ht="14.25" customHeight="1">
      <c r="A906" s="1"/>
      <c r="B906" s="99"/>
      <c r="C906" s="103"/>
      <c r="D906" s="99"/>
      <c r="E906" s="100"/>
      <c r="F906" s="9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</row>
    <row r="907" spans="1:45" ht="14.25" customHeight="1">
      <c r="A907" s="1"/>
      <c r="B907" s="99"/>
      <c r="C907" s="103"/>
      <c r="D907" s="99"/>
      <c r="E907" s="100"/>
      <c r="F907" s="9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</row>
    <row r="908" spans="1:45" ht="14.25" customHeight="1">
      <c r="A908" s="1"/>
      <c r="B908" s="99"/>
      <c r="C908" s="103"/>
      <c r="D908" s="99"/>
      <c r="E908" s="100"/>
      <c r="F908" s="9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</row>
    <row r="909" spans="1:45" ht="14.25" customHeight="1">
      <c r="A909" s="1"/>
      <c r="B909" s="99"/>
      <c r="C909" s="103"/>
      <c r="D909" s="99"/>
      <c r="E909" s="100"/>
      <c r="F909" s="9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</row>
    <row r="910" spans="1:45" ht="14.25" customHeight="1">
      <c r="A910" s="1"/>
      <c r="B910" s="99"/>
      <c r="C910" s="103"/>
      <c r="D910" s="99"/>
      <c r="E910" s="100"/>
      <c r="F910" s="9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</row>
    <row r="911" spans="1:45" ht="14.25" customHeight="1">
      <c r="A911" s="1"/>
      <c r="B911" s="99"/>
      <c r="C911" s="103"/>
      <c r="D911" s="99"/>
      <c r="E911" s="100"/>
      <c r="F911" s="9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</row>
    <row r="912" spans="1:45" ht="14.25" customHeight="1">
      <c r="A912" s="1"/>
      <c r="B912" s="99"/>
      <c r="C912" s="103"/>
      <c r="D912" s="99"/>
      <c r="E912" s="100"/>
      <c r="F912" s="9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</row>
    <row r="913" spans="1:45" ht="14.25" customHeight="1">
      <c r="A913" s="1"/>
      <c r="B913" s="99"/>
      <c r="C913" s="103"/>
      <c r="D913" s="99"/>
      <c r="E913" s="100"/>
      <c r="F913" s="9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</row>
    <row r="914" spans="1:45" ht="14.25" customHeight="1">
      <c r="A914" s="1"/>
      <c r="B914" s="99"/>
      <c r="C914" s="103"/>
      <c r="D914" s="99"/>
      <c r="E914" s="100"/>
      <c r="F914" s="9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</row>
    <row r="915" spans="1:45" ht="14.25" customHeight="1">
      <c r="A915" s="1"/>
      <c r="B915" s="99"/>
      <c r="C915" s="103"/>
      <c r="D915" s="99"/>
      <c r="E915" s="100"/>
      <c r="F915" s="9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</row>
    <row r="916" spans="1:45" ht="14.25" customHeight="1">
      <c r="A916" s="1"/>
      <c r="B916" s="99"/>
      <c r="C916" s="103"/>
      <c r="D916" s="99"/>
      <c r="E916" s="100"/>
      <c r="F916" s="9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</row>
    <row r="917" spans="1:45" ht="14.25" customHeight="1">
      <c r="A917" s="1"/>
      <c r="B917" s="99"/>
      <c r="C917" s="103"/>
      <c r="D917" s="99"/>
      <c r="E917" s="100"/>
      <c r="F917" s="9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</row>
    <row r="918" spans="1:45" ht="14.25" customHeight="1">
      <c r="A918" s="1"/>
      <c r="B918" s="99"/>
      <c r="C918" s="103"/>
      <c r="D918" s="99"/>
      <c r="E918" s="100"/>
      <c r="F918" s="9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</row>
    <row r="919" spans="1:45" ht="14.25" customHeight="1">
      <c r="A919" s="1"/>
      <c r="B919" s="99"/>
      <c r="C919" s="103"/>
      <c r="D919" s="99"/>
      <c r="E919" s="100"/>
      <c r="F919" s="9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</row>
    <row r="920" spans="1:45" ht="14.25" customHeight="1">
      <c r="A920" s="1"/>
      <c r="B920" s="99"/>
      <c r="C920" s="103"/>
      <c r="D920" s="99"/>
      <c r="E920" s="100"/>
      <c r="F920" s="9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</row>
    <row r="921" spans="1:45" ht="14.25" customHeight="1">
      <c r="A921" s="1"/>
      <c r="B921" s="99"/>
      <c r="C921" s="103"/>
      <c r="D921" s="99"/>
      <c r="E921" s="100"/>
      <c r="F921" s="9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</row>
    <row r="922" spans="1:45" ht="14.25" customHeight="1">
      <c r="A922" s="1"/>
      <c r="B922" s="99"/>
      <c r="C922" s="103"/>
      <c r="D922" s="99"/>
      <c r="E922" s="100"/>
      <c r="F922" s="9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</row>
    <row r="923" spans="1:45" ht="14.25" customHeight="1">
      <c r="A923" s="1"/>
      <c r="B923" s="99"/>
      <c r="C923" s="103"/>
      <c r="D923" s="99"/>
      <c r="E923" s="100"/>
      <c r="F923" s="9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</row>
    <row r="924" spans="1:45" ht="14.25" customHeight="1">
      <c r="A924" s="1"/>
      <c r="B924" s="99"/>
      <c r="C924" s="103"/>
      <c r="D924" s="99"/>
      <c r="E924" s="100"/>
      <c r="F924" s="9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</row>
    <row r="925" spans="1:45" ht="14.25" customHeight="1">
      <c r="A925" s="1"/>
      <c r="B925" s="99"/>
      <c r="C925" s="103"/>
      <c r="D925" s="99"/>
      <c r="E925" s="100"/>
      <c r="F925" s="9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</row>
    <row r="926" spans="1:45" ht="14.25" customHeight="1">
      <c r="A926" s="1"/>
      <c r="B926" s="99"/>
      <c r="C926" s="103"/>
      <c r="D926" s="99"/>
      <c r="E926" s="100"/>
      <c r="F926" s="9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</row>
    <row r="927" spans="1:45" ht="14.25" customHeight="1">
      <c r="A927" s="1"/>
      <c r="B927" s="99"/>
      <c r="C927" s="103"/>
      <c r="D927" s="99"/>
      <c r="E927" s="100"/>
      <c r="F927" s="9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</row>
    <row r="928" spans="1:45" ht="14.25" customHeight="1">
      <c r="A928" s="1"/>
      <c r="B928" s="99"/>
      <c r="C928" s="103"/>
      <c r="D928" s="99"/>
      <c r="E928" s="100"/>
      <c r="F928" s="9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</row>
    <row r="929" spans="1:45" ht="14.25" customHeight="1">
      <c r="A929" s="1"/>
      <c r="B929" s="99"/>
      <c r="C929" s="103"/>
      <c r="D929" s="99"/>
      <c r="E929" s="100"/>
      <c r="F929" s="9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</row>
    <row r="930" spans="1:45" ht="14.25" customHeight="1">
      <c r="A930" s="1"/>
      <c r="B930" s="99"/>
      <c r="C930" s="103"/>
      <c r="D930" s="99"/>
      <c r="E930" s="100"/>
      <c r="F930" s="9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</row>
    <row r="931" spans="1:45" ht="14.25" customHeight="1">
      <c r="A931" s="1"/>
      <c r="B931" s="99"/>
      <c r="C931" s="103"/>
      <c r="D931" s="99"/>
      <c r="E931" s="100"/>
      <c r="F931" s="9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</row>
    <row r="932" spans="1:45" ht="14.25" customHeight="1">
      <c r="A932" s="1"/>
      <c r="B932" s="99"/>
      <c r="C932" s="103"/>
      <c r="D932" s="99"/>
      <c r="E932" s="100"/>
      <c r="F932" s="9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</row>
    <row r="933" spans="1:45" ht="14.25" customHeight="1">
      <c r="A933" s="1"/>
      <c r="B933" s="99"/>
      <c r="C933" s="103"/>
      <c r="D933" s="99"/>
      <c r="E933" s="100"/>
      <c r="F933" s="9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</row>
    <row r="934" spans="1:45" ht="14.25" customHeight="1">
      <c r="A934" s="1"/>
      <c r="B934" s="99"/>
      <c r="C934" s="103"/>
      <c r="D934" s="99"/>
      <c r="E934" s="100"/>
      <c r="F934" s="9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</row>
    <row r="935" spans="1:45" ht="14.25" customHeight="1">
      <c r="A935" s="1"/>
      <c r="B935" s="99"/>
      <c r="C935" s="103"/>
      <c r="D935" s="99"/>
      <c r="E935" s="100"/>
      <c r="F935" s="9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</row>
    <row r="936" spans="1:45" ht="14.25" customHeight="1">
      <c r="A936" s="1"/>
      <c r="B936" s="99"/>
      <c r="C936" s="103"/>
      <c r="D936" s="99"/>
      <c r="E936" s="100"/>
      <c r="F936" s="9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</row>
    <row r="937" spans="1:45" ht="14.25" customHeight="1">
      <c r="A937" s="1"/>
      <c r="B937" s="99"/>
      <c r="C937" s="103"/>
      <c r="D937" s="99"/>
      <c r="E937" s="100"/>
      <c r="F937" s="9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</row>
    <row r="938" spans="1:45" ht="14.25" customHeight="1">
      <c r="A938" s="1"/>
      <c r="B938" s="99"/>
      <c r="C938" s="103"/>
      <c r="D938" s="99"/>
      <c r="E938" s="100"/>
      <c r="F938" s="9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</row>
    <row r="939" spans="1:45" ht="14.25" customHeight="1">
      <c r="A939" s="1"/>
      <c r="B939" s="99"/>
      <c r="C939" s="103"/>
      <c r="D939" s="99"/>
      <c r="E939" s="100"/>
      <c r="F939" s="9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</row>
    <row r="940" spans="1:45" ht="14.25" customHeight="1">
      <c r="A940" s="1"/>
      <c r="B940" s="99"/>
      <c r="C940" s="103"/>
      <c r="D940" s="99"/>
      <c r="E940" s="100"/>
      <c r="F940" s="9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</row>
    <row r="941" spans="1:45" ht="14.25" customHeight="1">
      <c r="A941" s="1"/>
      <c r="B941" s="99"/>
      <c r="C941" s="103"/>
      <c r="D941" s="99"/>
      <c r="E941" s="100"/>
      <c r="F941" s="9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</row>
    <row r="942" spans="1:45" ht="14.25" customHeight="1">
      <c r="A942" s="1"/>
      <c r="B942" s="99"/>
      <c r="C942" s="103"/>
      <c r="D942" s="99"/>
      <c r="E942" s="100"/>
      <c r="F942" s="9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</row>
    <row r="943" spans="1:45" ht="14.25" customHeight="1">
      <c r="A943" s="1"/>
      <c r="B943" s="99"/>
      <c r="C943" s="103"/>
      <c r="D943" s="99"/>
      <c r="E943" s="100"/>
      <c r="F943" s="9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</row>
    <row r="944" spans="1:45" ht="14.25" customHeight="1">
      <c r="A944" s="1"/>
      <c r="B944" s="99"/>
      <c r="C944" s="103"/>
      <c r="D944" s="99"/>
      <c r="E944" s="100"/>
      <c r="F944" s="9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</row>
    <row r="945" spans="1:45" ht="14.25" customHeight="1">
      <c r="A945" s="1"/>
      <c r="B945" s="99"/>
      <c r="C945" s="103"/>
      <c r="D945" s="99"/>
      <c r="E945" s="100"/>
      <c r="F945" s="9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</row>
    <row r="946" spans="1:45" ht="14.25" customHeight="1">
      <c r="A946" s="1"/>
      <c r="B946" s="99"/>
      <c r="C946" s="103"/>
      <c r="D946" s="99"/>
      <c r="E946" s="100"/>
      <c r="F946" s="9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</row>
    <row r="947" spans="1:45" ht="14.25" customHeight="1">
      <c r="A947" s="1"/>
      <c r="B947" s="99"/>
      <c r="C947" s="103"/>
      <c r="D947" s="99"/>
      <c r="E947" s="100"/>
      <c r="F947" s="9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</row>
    <row r="948" spans="1:45" ht="14.25" customHeight="1">
      <c r="A948" s="1"/>
      <c r="B948" s="99"/>
      <c r="C948" s="103"/>
      <c r="D948" s="99"/>
      <c r="E948" s="100"/>
      <c r="F948" s="9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</row>
    <row r="949" spans="1:45" ht="14.25" customHeight="1">
      <c r="A949" s="1"/>
      <c r="B949" s="99"/>
      <c r="C949" s="103"/>
      <c r="D949" s="99"/>
      <c r="E949" s="100"/>
      <c r="F949" s="9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</row>
    <row r="950" spans="1:45" ht="14.25" customHeight="1">
      <c r="A950" s="1"/>
      <c r="B950" s="99"/>
      <c r="C950" s="103"/>
      <c r="D950" s="99"/>
      <c r="E950" s="100"/>
      <c r="F950" s="9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</row>
    <row r="951" spans="1:45" ht="14.25" customHeight="1">
      <c r="A951" s="1"/>
      <c r="B951" s="99"/>
      <c r="C951" s="103"/>
      <c r="D951" s="99"/>
      <c r="E951" s="100"/>
      <c r="F951" s="9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</row>
    <row r="952" spans="1:45" ht="14.25" customHeight="1">
      <c r="A952" s="1"/>
      <c r="B952" s="99"/>
      <c r="C952" s="103"/>
      <c r="D952" s="99"/>
      <c r="E952" s="100"/>
      <c r="F952" s="9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</row>
    <row r="953" spans="1:45" ht="14.25" customHeight="1">
      <c r="A953" s="1"/>
      <c r="B953" s="99"/>
      <c r="C953" s="103"/>
      <c r="D953" s="99"/>
      <c r="E953" s="100"/>
      <c r="F953" s="9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</row>
    <row r="954" spans="1:45" ht="14.25" customHeight="1">
      <c r="A954" s="1"/>
      <c r="B954" s="99"/>
      <c r="C954" s="103"/>
      <c r="D954" s="99"/>
      <c r="E954" s="100"/>
      <c r="F954" s="9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</row>
    <row r="955" spans="1:45" ht="14.25" customHeight="1">
      <c r="A955" s="1"/>
      <c r="B955" s="99"/>
      <c r="C955" s="103"/>
      <c r="D955" s="99"/>
      <c r="E955" s="100"/>
      <c r="F955" s="9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</row>
    <row r="956" spans="1:45" ht="14.25" customHeight="1">
      <c r="A956" s="1"/>
      <c r="B956" s="99"/>
      <c r="C956" s="103"/>
      <c r="D956" s="99"/>
      <c r="E956" s="100"/>
      <c r="F956" s="9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</row>
    <row r="957" spans="1:45" ht="14.25" customHeight="1">
      <c r="A957" s="1"/>
      <c r="B957" s="99"/>
      <c r="C957" s="103"/>
      <c r="D957" s="99"/>
      <c r="E957" s="100"/>
      <c r="F957" s="9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</row>
    <row r="958" spans="1:45" ht="14.25" customHeight="1">
      <c r="A958" s="1"/>
      <c r="B958" s="99"/>
      <c r="C958" s="103"/>
      <c r="D958" s="99"/>
      <c r="E958" s="100"/>
      <c r="F958" s="9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</row>
    <row r="959" spans="1:45" ht="14.25" customHeight="1">
      <c r="A959" s="1"/>
      <c r="B959" s="99"/>
      <c r="C959" s="103"/>
      <c r="D959" s="99"/>
      <c r="E959" s="100"/>
      <c r="F959" s="9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</row>
    <row r="960" spans="1:45" ht="14.25" customHeight="1">
      <c r="A960" s="1"/>
      <c r="B960" s="99"/>
      <c r="C960" s="103"/>
      <c r="D960" s="99"/>
      <c r="E960" s="100"/>
      <c r="F960" s="9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</row>
    <row r="961" spans="1:45" ht="14.25" customHeight="1">
      <c r="A961" s="1"/>
      <c r="B961" s="99"/>
      <c r="C961" s="103"/>
      <c r="D961" s="99"/>
      <c r="E961" s="100"/>
      <c r="F961" s="9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</row>
    <row r="962" spans="1:45" ht="14.25" customHeight="1">
      <c r="A962" s="1"/>
      <c r="B962" s="99"/>
      <c r="C962" s="103"/>
      <c r="D962" s="99"/>
      <c r="E962" s="100"/>
      <c r="F962" s="9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</row>
    <row r="963" spans="1:45" ht="14.25" customHeight="1">
      <c r="A963" s="1"/>
      <c r="B963" s="99"/>
      <c r="C963" s="103"/>
      <c r="D963" s="99"/>
      <c r="E963" s="100"/>
      <c r="F963" s="9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</row>
    <row r="964" spans="1:45" ht="14.25" customHeight="1">
      <c r="A964" s="1"/>
      <c r="B964" s="99"/>
      <c r="C964" s="103"/>
      <c r="D964" s="99"/>
      <c r="E964" s="100"/>
      <c r="F964" s="9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</row>
    <row r="965" spans="1:45" ht="14.25" customHeight="1">
      <c r="A965" s="1"/>
      <c r="B965" s="99"/>
      <c r="C965" s="103"/>
      <c r="D965" s="99"/>
      <c r="E965" s="100"/>
      <c r="F965" s="9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</row>
    <row r="966" spans="1:45" ht="14.25" customHeight="1">
      <c r="A966" s="1"/>
      <c r="B966" s="99"/>
      <c r="C966" s="103"/>
      <c r="D966" s="99"/>
      <c r="E966" s="100"/>
      <c r="F966" s="9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</row>
    <row r="967" spans="1:45" ht="14.25" customHeight="1">
      <c r="A967" s="1"/>
      <c r="B967" s="99"/>
      <c r="C967" s="103"/>
      <c r="D967" s="99"/>
      <c r="E967" s="100"/>
      <c r="F967" s="9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</row>
    <row r="968" spans="1:45" ht="14.25" customHeight="1">
      <c r="A968" s="1"/>
      <c r="B968" s="99"/>
      <c r="C968" s="103"/>
      <c r="D968" s="99"/>
      <c r="E968" s="100"/>
      <c r="F968" s="9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</row>
    <row r="969" spans="1:45" ht="14.25" customHeight="1">
      <c r="A969" s="1"/>
      <c r="B969" s="99"/>
      <c r="C969" s="103"/>
      <c r="D969" s="99"/>
      <c r="E969" s="100"/>
      <c r="F969" s="9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</row>
    <row r="970" spans="1:45" ht="14.25" customHeight="1">
      <c r="A970" s="1"/>
      <c r="B970" s="99"/>
      <c r="C970" s="103"/>
      <c r="D970" s="99"/>
      <c r="E970" s="100"/>
      <c r="F970" s="9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</row>
    <row r="971" spans="1:45" ht="14.25" customHeight="1">
      <c r="A971" s="1"/>
      <c r="B971" s="99"/>
      <c r="C971" s="103"/>
      <c r="D971" s="99"/>
      <c r="E971" s="100"/>
      <c r="F971" s="9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</row>
    <row r="972" spans="1:45" ht="14.25" customHeight="1">
      <c r="A972" s="1"/>
      <c r="B972" s="99"/>
      <c r="C972" s="103"/>
      <c r="D972" s="99"/>
      <c r="E972" s="100"/>
      <c r="F972" s="9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</row>
    <row r="973" spans="1:45" ht="14.25" customHeight="1">
      <c r="A973" s="1"/>
      <c r="B973" s="99"/>
      <c r="C973" s="103"/>
      <c r="D973" s="99"/>
      <c r="E973" s="100"/>
      <c r="F973" s="9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</row>
    <row r="974" spans="1:45" ht="14.25" customHeight="1">
      <c r="A974" s="1"/>
      <c r="B974" s="99"/>
      <c r="C974" s="103"/>
      <c r="D974" s="99"/>
      <c r="E974" s="100"/>
      <c r="F974" s="99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</row>
    <row r="975" spans="1:45" ht="14.25" customHeight="1">
      <c r="A975" s="1"/>
      <c r="B975" s="99"/>
      <c r="C975" s="103"/>
      <c r="D975" s="99"/>
      <c r="E975" s="100"/>
      <c r="F975" s="99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</row>
    <row r="976" spans="1:45" ht="14.25" customHeight="1">
      <c r="A976" s="1"/>
      <c r="B976" s="99"/>
      <c r="C976" s="103"/>
      <c r="D976" s="99"/>
      <c r="E976" s="100"/>
      <c r="F976" s="99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</row>
    <row r="977" spans="1:45" ht="14.25" customHeight="1">
      <c r="A977" s="1"/>
      <c r="B977" s="99"/>
      <c r="C977" s="103"/>
      <c r="D977" s="99"/>
      <c r="E977" s="100"/>
      <c r="F977" s="99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</row>
    <row r="978" spans="1:45" ht="14.25" customHeight="1">
      <c r="A978" s="1"/>
      <c r="B978" s="99"/>
      <c r="C978" s="103"/>
      <c r="D978" s="99"/>
      <c r="E978" s="100"/>
      <c r="F978" s="99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</row>
    <row r="979" spans="1:45" ht="14.25" customHeight="1">
      <c r="A979" s="1"/>
      <c r="B979" s="99"/>
      <c r="C979" s="103"/>
      <c r="D979" s="99"/>
      <c r="E979" s="100"/>
      <c r="F979" s="99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</row>
    <row r="980" spans="1:45" ht="14.25" customHeight="1">
      <c r="A980" s="1"/>
      <c r="B980" s="99"/>
      <c r="C980" s="103"/>
      <c r="D980" s="99"/>
      <c r="E980" s="100"/>
      <c r="F980" s="99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</row>
    <row r="981" spans="1:45" ht="14.25" customHeight="1">
      <c r="A981" s="1"/>
      <c r="B981" s="99"/>
      <c r="C981" s="103"/>
      <c r="D981" s="99"/>
      <c r="E981" s="100"/>
      <c r="F981" s="99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</row>
    <row r="982" spans="1:45" ht="14.25" customHeight="1">
      <c r="A982" s="1"/>
      <c r="B982" s="99"/>
      <c r="C982" s="103"/>
      <c r="D982" s="99"/>
      <c r="E982" s="100"/>
      <c r="F982" s="99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</row>
    <row r="983" spans="1:45" ht="14.25" customHeight="1">
      <c r="A983" s="1"/>
      <c r="B983" s="99"/>
      <c r="C983" s="103"/>
      <c r="D983" s="99"/>
      <c r="E983" s="100"/>
      <c r="F983" s="99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</row>
    <row r="984" spans="1:45" ht="14.25" customHeight="1">
      <c r="A984" s="1"/>
      <c r="B984" s="99"/>
      <c r="C984" s="103"/>
      <c r="D984" s="99"/>
      <c r="E984" s="100"/>
      <c r="F984" s="99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</row>
    <row r="985" spans="1:45" ht="14.25" customHeight="1">
      <c r="A985" s="1"/>
      <c r="B985" s="99"/>
      <c r="C985" s="103"/>
      <c r="D985" s="99"/>
      <c r="E985" s="100"/>
      <c r="F985" s="99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</row>
    <row r="986" spans="1:45" ht="14.25" customHeight="1">
      <c r="A986" s="1"/>
      <c r="B986" s="99"/>
      <c r="C986" s="103"/>
      <c r="D986" s="99"/>
      <c r="E986" s="100"/>
      <c r="F986" s="99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</row>
    <row r="987" spans="1:45" ht="14.25" customHeight="1">
      <c r="A987" s="1"/>
      <c r="B987" s="99"/>
      <c r="C987" s="103"/>
      <c r="D987" s="99"/>
      <c r="E987" s="100"/>
      <c r="F987" s="99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</row>
    <row r="988" spans="1:45" ht="14.25" customHeight="1">
      <c r="A988" s="1"/>
      <c r="B988" s="99"/>
      <c r="C988" s="103"/>
      <c r="D988" s="99"/>
      <c r="E988" s="100"/>
      <c r="F988" s="99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</row>
    <row r="989" spans="1:45" ht="14.25" customHeight="1">
      <c r="A989" s="1"/>
      <c r="B989" s="99"/>
      <c r="C989" s="103"/>
      <c r="D989" s="99"/>
      <c r="E989" s="100"/>
      <c r="F989" s="99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</row>
    <row r="990" spans="1:45" ht="14.25" customHeight="1">
      <c r="A990" s="1"/>
      <c r="B990" s="99"/>
      <c r="C990" s="103"/>
      <c r="D990" s="99"/>
      <c r="E990" s="100"/>
      <c r="F990" s="99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</row>
    <row r="991" spans="1:45" ht="14.25" customHeight="1">
      <c r="A991" s="1"/>
      <c r="B991" s="99"/>
      <c r="C991" s="103"/>
      <c r="D991" s="99"/>
      <c r="E991" s="100"/>
      <c r="F991" s="99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</row>
    <row r="992" spans="1:45" ht="14.25" customHeight="1">
      <c r="A992" s="1"/>
      <c r="B992" s="99"/>
      <c r="C992" s="103"/>
      <c r="D992" s="99"/>
      <c r="E992" s="100"/>
      <c r="F992" s="99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</row>
    <row r="993" spans="1:45" ht="14.25" customHeight="1">
      <c r="A993" s="1"/>
      <c r="B993" s="99"/>
      <c r="C993" s="103"/>
      <c r="D993" s="99"/>
      <c r="E993" s="100"/>
      <c r="F993" s="99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</row>
    <row r="994" spans="1:45" ht="14.25" customHeight="1">
      <c r="A994" s="1"/>
      <c r="B994" s="99"/>
      <c r="C994" s="103"/>
      <c r="D994" s="99"/>
      <c r="E994" s="100"/>
      <c r="F994" s="99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</row>
    <row r="995" spans="1:45" ht="14.25" customHeight="1">
      <c r="A995" s="1"/>
      <c r="B995" s="99"/>
      <c r="C995" s="103"/>
      <c r="D995" s="99"/>
      <c r="E995" s="100"/>
      <c r="F995" s="99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</row>
    <row r="996" spans="1:45" ht="14.25" customHeight="1">
      <c r="A996" s="1"/>
      <c r="B996" s="99"/>
      <c r="C996" s="103"/>
      <c r="D996" s="99"/>
      <c r="E996" s="100"/>
      <c r="F996" s="99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</row>
    <row r="997" spans="1:45" ht="14.25" customHeight="1">
      <c r="A997" s="1"/>
      <c r="B997" s="99"/>
      <c r="C997" s="103"/>
      <c r="D997" s="99"/>
      <c r="E997" s="100"/>
      <c r="F997" s="99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</row>
    <row r="998" spans="1:45" ht="14.25" customHeight="1">
      <c r="A998" s="1"/>
      <c r="B998" s="99"/>
      <c r="C998" s="103"/>
      <c r="D998" s="99"/>
      <c r="E998" s="100"/>
      <c r="F998" s="99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</row>
    <row r="999" spans="1:45" ht="14.25" customHeight="1">
      <c r="A999" s="1"/>
      <c r="B999" s="99"/>
      <c r="C999" s="103"/>
      <c r="D999" s="99"/>
      <c r="E999" s="100"/>
      <c r="F999" s="99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</row>
    <row r="1000" spans="1:45" ht="14.25" customHeight="1">
      <c r="A1000" s="1"/>
      <c r="B1000" s="99"/>
      <c r="C1000" s="103"/>
      <c r="D1000" s="99"/>
      <c r="E1000" s="100"/>
      <c r="F1000" s="99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</row>
    <row r="1001" spans="1:45" ht="14.25" customHeight="1">
      <c r="A1001" s="1"/>
      <c r="B1001" s="99"/>
      <c r="C1001" s="103"/>
      <c r="D1001" s="99"/>
      <c r="E1001" s="100"/>
      <c r="F1001" s="99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</row>
  </sheetData>
  <mergeCells count="76">
    <mergeCell ref="S4:T4"/>
    <mergeCell ref="U4:V4"/>
    <mergeCell ref="W4:X4"/>
    <mergeCell ref="Y4:Z4"/>
    <mergeCell ref="C1:W1"/>
    <mergeCell ref="I4:J4"/>
    <mergeCell ref="K4:L4"/>
    <mergeCell ref="M4:N4"/>
    <mergeCell ref="O4:P4"/>
    <mergeCell ref="Q4:R4"/>
    <mergeCell ref="I2:R2"/>
    <mergeCell ref="S2:V2"/>
    <mergeCell ref="W2:Z2"/>
    <mergeCell ref="G3:H3"/>
    <mergeCell ref="I3:Z3"/>
    <mergeCell ref="B2:B4"/>
    <mergeCell ref="D2:D4"/>
    <mergeCell ref="E2:E4"/>
    <mergeCell ref="F2:F4"/>
    <mergeCell ref="G2:H2"/>
    <mergeCell ref="B5:Z5"/>
    <mergeCell ref="G7:Z7"/>
    <mergeCell ref="B54:C54"/>
    <mergeCell ref="B55:C55"/>
    <mergeCell ref="B58:C58"/>
    <mergeCell ref="E28:E29"/>
    <mergeCell ref="F28:F29"/>
    <mergeCell ref="B43:B44"/>
    <mergeCell ref="B46:B50"/>
    <mergeCell ref="E48:E50"/>
    <mergeCell ref="F48:F50"/>
    <mergeCell ref="G48:G50"/>
    <mergeCell ref="B51:B52"/>
    <mergeCell ref="B53:Z53"/>
    <mergeCell ref="G54:Z54"/>
    <mergeCell ref="G55:Z55"/>
    <mergeCell ref="B83:C83"/>
    <mergeCell ref="B84:C84"/>
    <mergeCell ref="B87:B88"/>
    <mergeCell ref="B60:C60"/>
    <mergeCell ref="B64:C64"/>
    <mergeCell ref="B68:C68"/>
    <mergeCell ref="B74:C74"/>
    <mergeCell ref="B72:B73"/>
    <mergeCell ref="B95:B96"/>
    <mergeCell ref="C2:C4"/>
    <mergeCell ref="B6:C6"/>
    <mergeCell ref="B7:C7"/>
    <mergeCell ref="B11:B12"/>
    <mergeCell ref="B13:C13"/>
    <mergeCell ref="B18:C18"/>
    <mergeCell ref="B22:B23"/>
    <mergeCell ref="C22:C23"/>
    <mergeCell ref="B24:C24"/>
    <mergeCell ref="B27:B29"/>
    <mergeCell ref="B30:C30"/>
    <mergeCell ref="B33:B34"/>
    <mergeCell ref="B35:C35"/>
    <mergeCell ref="B42:C42"/>
    <mergeCell ref="B77:B78"/>
    <mergeCell ref="B92:C92"/>
    <mergeCell ref="B94:C94"/>
    <mergeCell ref="G58:Z58"/>
    <mergeCell ref="G60:Z60"/>
    <mergeCell ref="G64:Z64"/>
    <mergeCell ref="G83:Z83"/>
    <mergeCell ref="G84:Z84"/>
    <mergeCell ref="B67:Z67"/>
    <mergeCell ref="G68:Z69"/>
    <mergeCell ref="B69:C69"/>
    <mergeCell ref="G74:Z74"/>
    <mergeCell ref="G79:Z79"/>
    <mergeCell ref="G81:Z81"/>
    <mergeCell ref="B82:Z82"/>
    <mergeCell ref="B89:C89"/>
    <mergeCell ref="B79:C79"/>
  </mergeCells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/>
  <cols>
    <col min="1" max="26" width="8.9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Results Framework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Nyambura Gathumbi</cp:lastModifiedBy>
  <dcterms:created xsi:type="dcterms:W3CDTF">2022-07-27T09:48:06Z</dcterms:created>
  <dcterms:modified xsi:type="dcterms:W3CDTF">2026-04-09T08:32:00Z</dcterms:modified>
</cp:coreProperties>
</file>